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730"/>
  <workbookPr showInkAnnotation="0" codeName="ThisWorkbook"/>
  <mc:AlternateContent xmlns:mc="http://schemas.openxmlformats.org/markup-compatibility/2006">
    <mc:Choice Requires="x15">
      <x15ac:absPath xmlns:x15ac="http://schemas.microsoft.com/office/spreadsheetml/2010/11/ac" url="C:\Users\cany779\Downloads\"/>
    </mc:Choice>
  </mc:AlternateContent>
  <xr:revisionPtr revIDLastSave="0" documentId="8_{FEEC51D3-DF0B-4F1D-AACD-1763BE1BF0B6}" xr6:coauthVersionLast="36" xr6:coauthVersionMax="36" xr10:uidLastSave="{00000000-0000-0000-0000-000000000000}"/>
  <bookViews>
    <workbookView xWindow="945" yWindow="330" windowWidth="15345" windowHeight="5730" tabRatio="777" activeTab="1" xr2:uid="{00000000-000D-0000-FFFF-FFFF00000000}"/>
  </bookViews>
  <sheets>
    <sheet name="Data Pack Introduction" sheetId="22" r:id="rId1"/>
    <sheet name=" Summary Data " sheetId="23" r:id="rId2"/>
    <sheet name="Summary Charts" sheetId="33" r:id="rId3"/>
    <sheet name="Asset Absolute Performance" sheetId="32" r:id="rId4"/>
    <sheet name="Emissions Intensity" sheetId="13" r:id="rId5"/>
    <sheet name="Energy Intensity" sheetId="11" r:id="rId6"/>
    <sheet name="Water Intensity" sheetId="12" r:id="rId7"/>
    <sheet name="Materials Recycled" sheetId="15" r:id="rId8"/>
    <sheet name="NABERS" sheetId="27" r:id="rId9"/>
    <sheet name="Green Star" sheetId="28" r:id="rId10"/>
    <sheet name="Explanatory Notes" sheetId="8" r:id="rId11"/>
  </sheets>
  <externalReferences>
    <externalReference r:id="rId12"/>
    <externalReference r:id="rId13"/>
    <externalReference r:id="rId14"/>
  </externalReferences>
  <definedNames>
    <definedName name="Energy_Emissions_Performance">'Data Pack Introduction'!$B$13</definedName>
    <definedName name="Energy_Intensity__MJ___m2">'Energy Intensity'!$B$5:$N$72</definedName>
    <definedName name="Environmental_Performance_Data">'Data Pack Introduction'!$B$12</definedName>
    <definedName name="GPT___The_Global_Property_Group__All_Assets" localSheetId="3">' Summary Data '!#REF!</definedName>
    <definedName name="GPT___The_Global_Property_Group__All_Assets" localSheetId="2">' Summary Data '!#REF!</definedName>
    <definedName name="GPT___The_Global_Property_Group__All_Assets">' Summary Data '!#REF!</definedName>
    <definedName name="PIVOT_DIESEL">'[1]PIVOT - Monthly Data Sum'!$A$116</definedName>
    <definedName name="PIVOT_ELECTRICITY">'[1]PIVOT - Monthly Data Sum'!$A$49</definedName>
    <definedName name="PIVOT_ELECTRICITYGREENPOWER">'[1]PIVOT - Monthly Data Sum'!$A$80</definedName>
    <definedName name="PIVOT_ELECTRICITYNONGRID">'[1]PIVOT - Monthly Data Sum'!$A$65</definedName>
    <definedName name="PIVOT_ELECTRICITYRENEWABLESEXPORTED">'[2]PIVOT - Monthly Data Sum'!$A$116</definedName>
    <definedName name="PIVOT_FUGITIVE">'[1]PIVOT - Monthly Data Sum'!$A$132</definedName>
    <definedName name="PIVOT_GAS">'[1]PIVOT - Monthly Data Sum'!$A$101</definedName>
    <definedName name="PIVOT_NLA">'[3]PIVOT-NLA'!$A$4</definedName>
    <definedName name="PIVOT_OFFSETS">'[1]PIVOT - Monthly Data Sum'!$A$147</definedName>
    <definedName name="PIVOT_OFFSETSGPT">'[2]PIVOT - Monthly Data Sum'!$A$176</definedName>
    <definedName name="PIVOT_OFFSETSTENANT">'[2]PIVOT - Monthly Data Sum'!$A$164</definedName>
    <definedName name="PIVOT_TENANTCO2">'[2]PIVOT - Monthly Data Sum'!$A$200</definedName>
    <definedName name="PIVOT_TENANTRESOURCES">'[2]PIVOT - Monthly Data Sum'!$A$188</definedName>
    <definedName name="PIVOT_WASTE">'[1]PIVOT - Monthly Data Sum'!$A$4</definedName>
    <definedName name="PIVOT_WASTE2015">'[2]PIVOT - Monthly Data Sum'!$A$18</definedName>
    <definedName name="PIVOT_WASTE2016">'[2]PIVOT - Monthly Data Sum'!$A$8</definedName>
    <definedName name="PIVOT_WATERCAPTURED">'[2]PIVOT - Monthly Data Sum'!$A$41</definedName>
    <definedName name="PIVOT_WATERPOTABLE">'[1]PIVOT - Monthly Data Sum'!$A$19</definedName>
    <definedName name="PIVOT_WATERRECYCLED">'[1]PIVOT - Monthly Data Sum'!$A$35</definedName>
    <definedName name="REPORTING_GROUP" localSheetId="3">' Summary Data '!#REF!</definedName>
    <definedName name="REPORTING_GROUP" localSheetId="2">' Summary Data '!#REF!</definedName>
    <definedName name="REPORTING_GROUP">' Summary Data '!#REF!</definedName>
    <definedName name="Whole_Group" localSheetId="3">#REF!</definedName>
    <definedName name="Whole_Group" localSheetId="2">#REF!</definedName>
    <definedName name="Whole_Group">#REF!</definedName>
  </definedNames>
  <calcPr calcId="179021" concurrentCalc="0"/>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A8" i="27" l="1"/>
  <c r="U8" i="27"/>
  <c r="V8" i="27"/>
  <c r="W8" i="27"/>
  <c r="X8" i="27"/>
  <c r="Y8" i="27"/>
  <c r="I8" i="27"/>
  <c r="J8" i="27"/>
  <c r="K8" i="27"/>
  <c r="L8" i="27"/>
  <c r="M8" i="27"/>
  <c r="AC5" i="27"/>
  <c r="AB5" i="27"/>
  <c r="AA5" i="27"/>
  <c r="Z5" i="27"/>
  <c r="Y5" i="27"/>
  <c r="X5" i="27"/>
  <c r="W5" i="27"/>
  <c r="V5" i="27"/>
  <c r="U5" i="27"/>
  <c r="T5" i="27"/>
  <c r="S5" i="27"/>
  <c r="R5" i="27"/>
  <c r="Q5" i="27"/>
  <c r="P5" i="27"/>
  <c r="O5" i="27"/>
  <c r="N5" i="27"/>
  <c r="M5" i="27"/>
  <c r="L5" i="27"/>
  <c r="K5" i="27"/>
  <c r="J5" i="27"/>
  <c r="I5" i="27"/>
  <c r="H5" i="27"/>
  <c r="G5" i="27"/>
  <c r="F5" i="27"/>
  <c r="Q108" i="23"/>
  <c r="R56" i="23"/>
  <c r="Q56" i="23"/>
</calcChain>
</file>

<file path=xl/sharedStrings.xml><?xml version="1.0" encoding="utf-8"?>
<sst xmlns="http://schemas.openxmlformats.org/spreadsheetml/2006/main" count="2133" uniqueCount="400">
  <si>
    <t>Group</t>
  </si>
  <si>
    <t>m2</t>
  </si>
  <si>
    <t>Water</t>
  </si>
  <si>
    <t>Electricity</t>
  </si>
  <si>
    <t>Wollongong</t>
  </si>
  <si>
    <t>Woden</t>
  </si>
  <si>
    <t>Sunshine Plaza</t>
  </si>
  <si>
    <t>RHTC</t>
  </si>
  <si>
    <t>Penrith</t>
  </si>
  <si>
    <t>Parkmore</t>
  </si>
  <si>
    <t>Norton Street</t>
  </si>
  <si>
    <t>Northland</t>
  </si>
  <si>
    <t>Melbourne Central Retail</t>
  </si>
  <si>
    <t>Macarthur Square</t>
  </si>
  <si>
    <t>Lend Lease Erina Fair</t>
  </si>
  <si>
    <t>Highpoint</t>
  </si>
  <si>
    <t>Forestway</t>
  </si>
  <si>
    <t>Floreat Forum</t>
  </si>
  <si>
    <t>Dandenong</t>
  </si>
  <si>
    <t>Chirnside Park</t>
  </si>
  <si>
    <t>Charlestown</t>
  </si>
  <si>
    <t>Casuarina</t>
  </si>
  <si>
    <t>Carlingford</t>
  </si>
  <si>
    <t>workplace6</t>
  </si>
  <si>
    <t>Vantage House</t>
  </si>
  <si>
    <t>Transit Centre</t>
  </si>
  <si>
    <t>The Zenith</t>
  </si>
  <si>
    <t>Riverside Centre</t>
  </si>
  <si>
    <t>One One One Eagle Street</t>
  </si>
  <si>
    <t>MLC Centre</t>
  </si>
  <si>
    <t>Melbourne Central Office</t>
  </si>
  <si>
    <t>Darling Park 3</t>
  </si>
  <si>
    <t>Darling Park 2</t>
  </si>
  <si>
    <t>Darling Park 1</t>
  </si>
  <si>
    <t>Cockle Bay</t>
  </si>
  <si>
    <t>Citigroup Centre</t>
  </si>
  <si>
    <t>CBW - Retail</t>
  </si>
  <si>
    <t>CBW - 550 Bourke St</t>
  </si>
  <si>
    <t>CBW - 181 William St</t>
  </si>
  <si>
    <t>Australia Square Tower</t>
  </si>
  <si>
    <t>Australia Square Plaza</t>
  </si>
  <si>
    <t>818 Bourke Street</t>
  </si>
  <si>
    <t>800-808 Bourke St Base Building</t>
  </si>
  <si>
    <t>8 Exhibition St</t>
  </si>
  <si>
    <t>750 Collins Street</t>
  </si>
  <si>
    <t>655 Collins Street</t>
  </si>
  <si>
    <t>545 Queen Street</t>
  </si>
  <si>
    <t>530 Collins St</t>
  </si>
  <si>
    <t>28 Freshwater Place</t>
  </si>
  <si>
    <t>2 Southbank Boulevard</t>
  </si>
  <si>
    <t>179 Elizabeth</t>
  </si>
  <si>
    <t>161 Castlereagh St</t>
  </si>
  <si>
    <t>150 Collins St</t>
  </si>
  <si>
    <t>15 Green Square Close</t>
  </si>
  <si>
    <t>12 Mort St</t>
  </si>
  <si>
    <t>10 Mort St</t>
  </si>
  <si>
    <t>1 Farrer Place</t>
  </si>
  <si>
    <t>Quad 4</t>
  </si>
  <si>
    <t>Quad 3</t>
  </si>
  <si>
    <t>Quad 2</t>
  </si>
  <si>
    <t>Quad 1</t>
  </si>
  <si>
    <t>CitiPort</t>
  </si>
  <si>
    <t>5 Murray Rose</t>
  </si>
  <si>
    <t>Victorian State Office</t>
  </si>
  <si>
    <t>Total</t>
  </si>
  <si>
    <t>Water Intensity (L / m2)</t>
  </si>
  <si>
    <t>Energy Intensity (MJ / m2)</t>
  </si>
  <si>
    <t>Victoria</t>
  </si>
  <si>
    <t>New South Wales</t>
  </si>
  <si>
    <t>Queensland</t>
  </si>
  <si>
    <t>Northern Territory</t>
  </si>
  <si>
    <t>All Groups</t>
  </si>
  <si>
    <t>State</t>
  </si>
  <si>
    <t>Asset</t>
  </si>
  <si>
    <t>Approach / scope</t>
  </si>
  <si>
    <t>Key points</t>
  </si>
  <si>
    <t>Core assets only</t>
  </si>
  <si>
    <t>Managed services only</t>
  </si>
  <si>
    <t>Excluded services managed by tenants including:</t>
  </si>
  <si>
    <t>Owned by GPT</t>
  </si>
  <si>
    <t>Included sites in which GPT (and associated funds) has an ownership interest. This includes sites managed by GPT as well as those managed by other property managers (eg DEXUS, Lend Lease, Westfield).</t>
  </si>
  <si>
    <t>Developed sites</t>
  </si>
  <si>
    <t>Included environmental data relating to new developments will be determined on a site-by-site basis, noting that:</t>
  </si>
  <si>
    <t>Treatment of extensions can result in significant cross-time performance fluctuation for the relevant asset.</t>
  </si>
  <si>
    <t>Excluded:</t>
  </si>
  <si>
    <t>Energy and emissions</t>
  </si>
  <si>
    <t>Emissions are reported in terms of tonnes of CO2-equivalent, with use of National Greenhouse Factors carbon factors.</t>
  </si>
  <si>
    <t>Included:</t>
  </si>
  <si>
    <t>Scope 1: gas and diesel consumption, as well as all fugitive emissions from use of refrigerants.</t>
  </si>
  <si>
    <t>Scope 2: grid supplied electricity, with zero emissions for certified GreenPower.</t>
  </si>
  <si>
    <t>Where relevant, certified offsets relating to base-building emissions will be deducted to show total emissions. This includes offsets procured by building tenants relating to their share of base-building emissions.</t>
  </si>
  <si>
    <t>Inclusion of all refrigerant data has resulted in some minor adjustment to results previously reported.</t>
  </si>
  <si>
    <t>All Scope 3 related emissions are excluded for our assets, as are emissions associated with people travelling to and from site.</t>
  </si>
  <si>
    <t>Managed space</t>
  </si>
  <si>
    <t>In calculating space intensity measures (eg litres/m2) the intent is to use the total amount of space receiving building services as the denominator:</t>
  </si>
  <si>
    <t>Total area (office NLA + associated retail GLA) is used for Office and Industrial.</t>
  </si>
  <si>
    <t>GLA is used for Retail.</t>
  </si>
  <si>
    <t>GLA and NLA are measured using Property Council of Australia Methods of Measurement guidelines.</t>
  </si>
  <si>
    <t>An adjustment has been made to the GLA for Brisbane Transit Centre for 2009, to exclude an area not managed.</t>
  </si>
  <si>
    <t>Applicable site areas are shown in performance tables as appropriate.</t>
  </si>
  <si>
    <t>Prior period errors</t>
  </si>
  <si>
    <t>Any minor data reporting errors identified will be corrected in the next possible reporting release.</t>
  </si>
  <si>
    <t>Avoided cost estimates</t>
  </si>
  <si>
    <t>Avoided costs are calculated using an average unit cost for each utility multiplied by avoided consumption levels.</t>
  </si>
  <si>
    <t>NGERS variations</t>
  </si>
  <si>
    <t>Energy and greenhouse gas emissions reporting will vary to our submission under the National Greenhouse and Energy Reporting (NGER) Scheme due to:</t>
  </si>
  <si>
    <t>Differing interpretations of operational control and treatment of jointly owned properties. Reported results here include assets in which GPT has an ownership stake but does not have operational control according to NGER interpretation.</t>
  </si>
  <si>
    <t>Adjustment</t>
  </si>
  <si>
    <t>Woden gas consumption for 2010 corrected</t>
  </si>
  <si>
    <t xml:space="preserve">Sites with on-site generation of electricty have the energy recorded at the point of use from 2015 onward.  Before 2015, the energy was recorded at the point of production.  </t>
  </si>
  <si>
    <t>For cogen and trigen systems, in 2015 this results in the electricity being reported, not the gas consumed as was the case in prior years.  The CO2 continued to be recorded from the gas consumed in generating the electricity.</t>
  </si>
  <si>
    <t>Waste % Recycled</t>
  </si>
  <si>
    <t>Why should you be confident in the information in this report?</t>
  </si>
  <si>
    <t>Click here to access Assurance statement</t>
  </si>
  <si>
    <t>Explanatory Notes</t>
  </si>
  <si>
    <t>Outcomes Based Reporting for Waste Management</t>
  </si>
  <si>
    <t>What reports are available in this pack?</t>
  </si>
  <si>
    <t>What Types of Metrics are used in this Report?</t>
  </si>
  <si>
    <t>Data Pack Overview</t>
  </si>
  <si>
    <t>What is included in the results?</t>
  </si>
  <si>
    <t>Click here to access Explanatory Notes</t>
  </si>
  <si>
    <t>For transparency purposes GPT provides extra explanatory notes to explain any changes in ways of reporting that may have occurred since previous reports.</t>
  </si>
  <si>
    <t>Back to Introduction page</t>
  </si>
  <si>
    <t>All environmental performance data is collected and stored on a single platform. GPT has chosen to use the ENVIZI platform due to it being a global leader in energy and sustainability software solutions. The platform enables GPT to move beyond compliance and seize opportunities in maximising efficiency in sustainability indicies.</t>
  </si>
  <si>
    <t>Retail</t>
  </si>
  <si>
    <t>Return to Introduction page to review other reports</t>
  </si>
  <si>
    <t>Total Material Recycled (%)</t>
  </si>
  <si>
    <t>Material Sent to Landfill Intensity</t>
  </si>
  <si>
    <t>Material sent to Landfill</t>
  </si>
  <si>
    <t>Savings (2005 baseline)</t>
  </si>
  <si>
    <t/>
  </si>
  <si>
    <t>Gas</t>
  </si>
  <si>
    <t>Diesel</t>
  </si>
  <si>
    <t>% Renewable</t>
  </si>
  <si>
    <t>Total Electricity</t>
  </si>
  <si>
    <t>Total Diesel</t>
  </si>
  <si>
    <t>Energy Summary</t>
  </si>
  <si>
    <t>Total Energy</t>
  </si>
  <si>
    <t>Total Offsets</t>
  </si>
  <si>
    <t>Total Emissions</t>
  </si>
  <si>
    <t>Melbourne Central Retail gas use for the 2006
and 2007 periods corrected</t>
  </si>
  <si>
    <t>Green Power use at Darling Park 1 and Riverside for
2010 has been corrected to reflect actual rather than
estimated consumption</t>
  </si>
  <si>
    <t>Excluded commercial waste for 800 Bourke St,
Melbourne as this is managed by the tenant</t>
  </si>
  <si>
    <t>Industrial</t>
  </si>
  <si>
    <t>Office</t>
  </si>
  <si>
    <t>GPT Head Office</t>
  </si>
  <si>
    <t>GPT Head Office - MLC Centre</t>
  </si>
  <si>
    <t>All Assets</t>
  </si>
  <si>
    <t>Environmental Performance Data 
Portfolio Summary</t>
  </si>
  <si>
    <t xml:space="preserve">                                                                                                    </t>
  </si>
  <si>
    <t>Emissions Intensity Report</t>
  </si>
  <si>
    <t>Acquired</t>
  </si>
  <si>
    <t>Divested</t>
  </si>
  <si>
    <t>Forestway Shopping Centre</t>
  </si>
  <si>
    <t>Carlingford; Homemaker City FV1, 2 &amp; 3; Erina Fair; Homemaker Jindalee; Homemaker Aspley</t>
  </si>
  <si>
    <t>Hunter Street Outlets; Westfield Woden; 15 Green Square Close; 3 Murray Rose; 5 Murray Rose; Quad 2; Quad 3; Vantage House; 28 Freshwater Place; 2-4 Harvey Road; The Zenith; Transit Centre; Dandenong</t>
  </si>
  <si>
    <t>10 Mort Street; 12 Mort Street</t>
  </si>
  <si>
    <t>No Divestments in 2011</t>
  </si>
  <si>
    <t>Citiport; 10 Interchange Drive (ASICS); 83 Derby Street</t>
  </si>
  <si>
    <t>8 Exhibition Street; 3 Figtree Drive; 15 Green Square Close</t>
  </si>
  <si>
    <t xml:space="preserve">    Links to Pages within this report</t>
  </si>
  <si>
    <t>Click here to read about use of Envizi at GPT</t>
  </si>
  <si>
    <t>Go to Environmental Report Summary Page</t>
  </si>
  <si>
    <t>Back to Introduction Page</t>
  </si>
  <si>
    <t>2005</t>
  </si>
  <si>
    <t>2006</t>
  </si>
  <si>
    <t>2007</t>
  </si>
  <si>
    <t>2008</t>
  </si>
  <si>
    <t>2009</t>
  </si>
  <si>
    <t>2010</t>
  </si>
  <si>
    <t>2011</t>
  </si>
  <si>
    <t>2012</t>
  </si>
  <si>
    <t>2013</t>
  </si>
  <si>
    <t>2014</t>
  </si>
  <si>
    <t>2015</t>
  </si>
  <si>
    <t>Return to top of page</t>
  </si>
  <si>
    <t>Energy Intensity Report</t>
  </si>
  <si>
    <t>Water Intensity Report</t>
  </si>
  <si>
    <t>Year</t>
  </si>
  <si>
    <t>Emissions Intensity (kg CO2 / m2)</t>
  </si>
  <si>
    <t>Accrued Data (t)</t>
  </si>
  <si>
    <t>Landfill (t)</t>
  </si>
  <si>
    <t>C-Grade (t)</t>
  </si>
  <si>
    <t>B-Grade (t)</t>
  </si>
  <si>
    <t>A-Grade (t)</t>
  </si>
  <si>
    <t>2016</t>
  </si>
  <si>
    <t>Excluded assets intended for sale including:
 - Homemaker
 - Newcastle and other peripheral Retail sites</t>
  </si>
  <si>
    <t>Total Material Generated</t>
  </si>
  <si>
    <t>Materials</t>
  </si>
  <si>
    <t>Energy</t>
  </si>
  <si>
    <t>Emissions</t>
  </si>
  <si>
    <t>Diesel Intensity</t>
  </si>
  <si>
    <t>Gas Intensity</t>
  </si>
  <si>
    <t>Electricity Intensity</t>
  </si>
  <si>
    <t>Total Material Intensity</t>
  </si>
  <si>
    <t>Emissions Intensity</t>
  </si>
  <si>
    <t>This report gives an annual account of energy use per square metre, at each asset, since 2005.</t>
  </si>
  <si>
    <t>This report gives an annual account of the mass of carbon dioxide gas emissions per square metre, at each asset, since 2005.</t>
  </si>
  <si>
    <t>This report gives an annual account of water use per square metre, at each asset, since 2005.</t>
  </si>
  <si>
    <t>L/m2</t>
  </si>
  <si>
    <r>
      <t>m</t>
    </r>
    <r>
      <rPr>
        <b/>
        <vertAlign val="superscript"/>
        <sz val="11"/>
        <color theme="1"/>
        <rFont val="Arial"/>
        <family val="2"/>
      </rPr>
      <t>2</t>
    </r>
  </si>
  <si>
    <t>Click on [+] symbol to the left to expand details on GPT assets</t>
  </si>
  <si>
    <t>Click on [+] symbol to the left to expand details on GWOF assets</t>
  </si>
  <si>
    <t>Wholesale Office Fund (GWOF)</t>
  </si>
  <si>
    <t>Wholesale Shopping Centre Fund (GWSCF)</t>
  </si>
  <si>
    <t>Click on [+] symbol to the left to expand details on GWSCF assets</t>
  </si>
  <si>
    <t xml:space="preserve">  </t>
  </si>
  <si>
    <t>Click on [+] symbol to the left to expand GWSCF Materials detail</t>
  </si>
  <si>
    <t>Click on [+] symbol to the left to expand GWSCF Water detail</t>
  </si>
  <si>
    <t>Click on [+] symbol to the left to expand GWSCF Energy detail</t>
  </si>
  <si>
    <t>Click on [+] symbol to the left to expand GWSCF Emissions detail</t>
  </si>
  <si>
    <t>Click on [+] symbol to the left to expand GWOF Materials detail</t>
  </si>
  <si>
    <t>Click on [+] symbol to the left to expand GWOF Water detail</t>
  </si>
  <si>
    <t>Click on [+] symbol to the left to expand GWOF Energy detail</t>
  </si>
  <si>
    <t>Click on [+] symbol to the left to expand GWOF Emissions detail</t>
  </si>
  <si>
    <t>Click on [+] symbol to the left to expand GPT Water detail</t>
  </si>
  <si>
    <t>Click on [+] symbol to the left to expand GPT Materials detail</t>
  </si>
  <si>
    <t>Click on [+] symbol to the left to expand GPT Energy detail</t>
  </si>
  <si>
    <t>Click on [+] symbol to the left to expand GPT Emissions detail</t>
  </si>
  <si>
    <t>%</t>
  </si>
  <si>
    <t>GPT (All assets)</t>
  </si>
  <si>
    <t>Explanatory Notes and Adjustments</t>
  </si>
  <si>
    <t>The Tenant Coverage % is calculated by excluding the percentage area of our assets that is serviced by dedicated utility supplies beyond what we provide or charge tenants for. In example, where a tenant has a feed of natural gas for their tenancy, but we do not provide this to them or have access to this data, we exclude the area that tenant leases from the total area of the asset as covered. If other tenants have no other direct feeds where we do not have access to the data, we treat these as 100% covered.</t>
  </si>
  <si>
    <t xml:space="preserve">NABERS Water Rating </t>
  </si>
  <si>
    <t>Green Star Ratings</t>
  </si>
  <si>
    <t>Office property name</t>
  </si>
  <si>
    <t>Green Star Design</t>
  </si>
  <si>
    <t>Green Star As Built</t>
  </si>
  <si>
    <t>Green Star Performance</t>
  </si>
  <si>
    <t>NSW</t>
  </si>
  <si>
    <t>Legion House</t>
  </si>
  <si>
    <t>Qld</t>
  </si>
  <si>
    <t>Vic</t>
  </si>
  <si>
    <t>Workplace6</t>
  </si>
  <si>
    <t>Column1</t>
  </si>
  <si>
    <t>Column2</t>
  </si>
  <si>
    <t>Column3</t>
  </si>
  <si>
    <t>Column4</t>
  </si>
  <si>
    <t>Column5</t>
  </si>
  <si>
    <t>Column6</t>
  </si>
  <si>
    <t>Column7</t>
  </si>
  <si>
    <t>Column8</t>
  </si>
  <si>
    <t>Column9</t>
  </si>
  <si>
    <t>Column10</t>
  </si>
  <si>
    <t>Column11</t>
  </si>
  <si>
    <t>Column12</t>
  </si>
  <si>
    <t>Column13</t>
  </si>
  <si>
    <t>Column14</t>
  </si>
  <si>
    <t>Column15</t>
  </si>
  <si>
    <t>Column16</t>
  </si>
  <si>
    <t>Column17</t>
  </si>
  <si>
    <t>Column18</t>
  </si>
  <si>
    <t>Column19</t>
  </si>
  <si>
    <t>NABERS Ratings</t>
  </si>
  <si>
    <t>Savings (2005 Baseline)</t>
  </si>
  <si>
    <t>Total Water</t>
  </si>
  <si>
    <t>Water Intensity</t>
  </si>
  <si>
    <t>% Change from Baseline</t>
  </si>
  <si>
    <t>% Non-potable Water</t>
  </si>
  <si>
    <t>Water at Baseline Intensity</t>
  </si>
  <si>
    <t>Water Use Avoided</t>
  </si>
  <si>
    <t>Estimated Unit Cost</t>
  </si>
  <si>
    <t>Avoided Cost (Compared to Baseline)</t>
  </si>
  <si>
    <t>Energy Intensity</t>
  </si>
  <si>
    <t>Electricity at Baseline Intensity</t>
  </si>
  <si>
    <t>Electricty Use Avoided</t>
  </si>
  <si>
    <t>Gas at Baseline Intensity</t>
  </si>
  <si>
    <t>Gas Use Avoided</t>
  </si>
  <si>
    <t>Emissions at Baseline Intensity</t>
  </si>
  <si>
    <t>Emissions Avoided</t>
  </si>
  <si>
    <t xml:space="preserve">  NABERS rating: 1 to 6 stars, 1 = Poor performance, 6 = Exceptional performance</t>
  </si>
  <si>
    <t xml:space="preserve">NABERS Energy Rating (including Green Power)          </t>
  </si>
  <si>
    <r>
      <t>Our energy and greenhouse gas footprint was calculated in accordance with the </t>
    </r>
    <r>
      <rPr>
        <i/>
        <sz val="11"/>
        <color rgb="FF333333"/>
        <rFont val="Arial"/>
        <family val="2"/>
      </rPr>
      <t>Greenhouse Gas Protocol Corporate Accounting and Reporting Standard</t>
    </r>
    <r>
      <rPr>
        <sz val="11"/>
        <color rgb="FF333333"/>
        <rFont val="Arial"/>
        <family val="2"/>
      </rPr>
      <t> developed by the World Business Council for Sustainable Development and World Resources Institute.</t>
    </r>
  </si>
  <si>
    <t>Vantage House (109 Burwood Rd, Hawthorn); Northland; 655 Collins Street; 750 Collins Street; 2 Southbank Boulevard; CBW - 181 William Street; CBW - 550 Bourke Street; CBW - Retail</t>
  </si>
  <si>
    <t>800-808 Bourke St - certified carbon offsets procured
by the tenant and relating to base building services have been included for the 2009 and 2010 periods</t>
  </si>
  <si>
    <t>In some cases, prior period refrigerant data has been updated to reflect a change from estimated to actual fugitive emissions</t>
  </si>
  <si>
    <t>Differing timeframes: NGERS results are for the year to June and GPT results are for the year to December.</t>
  </si>
  <si>
    <t>Total Material Recycled (A+B+C Grades)</t>
  </si>
  <si>
    <t>Metrics for the performance results include: Absolute consumption or absolute emissions; Intensities per unit area, and change in performance from the baseline year of 2005 (where possible).
Types of metrics: (all measurements are reported in relation to base building usage)
Absolute - Measurements are taken for the entire base building, and reported for energy (kWh), water (L) and waste (tonnes)
Intensity:  Intensity is a way of describing how much resource (energy;  has been used in a year, per unit of either square meterage or output of service. It may be described as energy use per area per year (MJ/m2/yr); Emission intensity is measured by (kg of CO2/m2/yr); water intensity (L/m2/yr)
Area: This is area available to tenants, including both occupied and vacant space.
Savings on Baseline: This figure represents the dollar value in savings, based on the reductions in use of resources since 2005 (2005 is the baseline year).
GPT have applied principles of “Operational Control” and “User Pays” to improve accuracy of reporting and to ensure appropriate incentives for efficient use.</t>
  </si>
  <si>
    <t>Raw data is checked and validated by independent consultants. The majority of this data is provided as an electronic file which, after being checked and validated is uploaded onto the single data platform - Envizi. The combination of a single platform, validation process and electronic transfer of data eliminates error. The remaining manually entered data has robust processes and support documentation requirements to ensure integrity.
GPT Sustainability and Property Operations staff as well as site Operations Managers undertake monthly performance data integrity reviews.
Datasets are audited twice annually by Ernst &amp; Young.  Assurance reports are prepared by auditors for environmental datasets in Annual Reports and NGERS Reporting.</t>
  </si>
  <si>
    <t>Units</t>
  </si>
  <si>
    <t>kg/m2</t>
  </si>
  <si>
    <t>tonnes</t>
  </si>
  <si>
    <t>MJ/m2</t>
  </si>
  <si>
    <t>GJ</t>
  </si>
  <si>
    <t>$/MJ</t>
  </si>
  <si>
    <t>$</t>
  </si>
  <si>
    <t>$/GJ</t>
  </si>
  <si>
    <t>tCO2e</t>
  </si>
  <si>
    <t>kg  CO2e/m2</t>
  </si>
  <si>
    <t>Green Star - National Built Environment Rating System</t>
  </si>
  <si>
    <t>NABERS - National Australian Built Environment Rating System</t>
  </si>
  <si>
    <t>Column102</t>
  </si>
  <si>
    <t>2017</t>
  </si>
  <si>
    <t>NLA / GLA</t>
  </si>
  <si>
    <t>Total Material Recycled</t>
  </si>
  <si>
    <t>Material Recycled - A-Grade (from 2015)</t>
  </si>
  <si>
    <t>Material Recycled - B-Grade (from 2015)</t>
  </si>
  <si>
    <t>Material Recycled - C-Grade (from 2015)</t>
  </si>
  <si>
    <t>Non-potable</t>
  </si>
  <si>
    <t>Captured/Re-used Water</t>
  </si>
  <si>
    <t>Onsite Recycled Water</t>
  </si>
  <si>
    <t>Offsite Recycled Water</t>
  </si>
  <si>
    <t>Total Non-potable Water</t>
  </si>
  <si>
    <t>kL</t>
  </si>
  <si>
    <t>Total Potable Water</t>
  </si>
  <si>
    <t>Renewable</t>
  </si>
  <si>
    <t>Onsite (Solar PV)</t>
  </si>
  <si>
    <t>Offsite (Green Power)</t>
  </si>
  <si>
    <t>Total Renewable Electricity</t>
  </si>
  <si>
    <t>Non-renewable</t>
  </si>
  <si>
    <t>Onsite (Gas fired generation)</t>
  </si>
  <si>
    <t>Offsite (Grid)</t>
  </si>
  <si>
    <t>Total Non-renewable Electricity</t>
  </si>
  <si>
    <t>Total Gas (excluding for Electricity Generation from 2015)</t>
  </si>
  <si>
    <t>Scope 1</t>
  </si>
  <si>
    <t>Natural Gas</t>
  </si>
  <si>
    <t>Fugitive and Other</t>
  </si>
  <si>
    <t>Total Scope 1</t>
  </si>
  <si>
    <t>Scope 2 - Electricity</t>
  </si>
  <si>
    <t>Offsets</t>
  </si>
  <si>
    <t>GPT Operations Offsets</t>
  </si>
  <si>
    <t>Tenant Purchased Base Building Offsets</t>
  </si>
  <si>
    <t>Total Gas (excluding for Electricity Ganeration from 2015)</t>
  </si>
  <si>
    <t>NLA</t>
  </si>
  <si>
    <t>A-Grade</t>
  </si>
  <si>
    <t>B-Grade</t>
  </si>
  <si>
    <t>C-Grade</t>
  </si>
  <si>
    <t>Column192</t>
  </si>
  <si>
    <t>Anomaly</t>
  </si>
  <si>
    <t>100 Queen Street</t>
  </si>
  <si>
    <t>Tenant Coverage %</t>
  </si>
  <si>
    <t>Darling Park 3 has been excluded from 2005 performance data as the building was not operational at that time
Casuarina emission factors for 2005 corrected</t>
  </si>
  <si>
    <t>Citiport - adjustments made following late rectification of water invoices</t>
  </si>
  <si>
    <t>10 Mort Street and 12 Mort Street - de-tenanted during sale process, causing data to look anomalous.</t>
  </si>
  <si>
    <t>545 Queen Street water usage saw large increases prior to sale.</t>
  </si>
  <si>
    <t>800-808 Bourke Street - Included operational waste from the retail tenancies.
545 Queen Street - energy data reinstated to conform with basis of preparation for annual reporting from prior GRI reporting protocols
RHTC - energy data reinstated to conform with basis of preparation for annual reporting from prior GRI reporting protocols</t>
  </si>
  <si>
    <t>Cockle Bay Wharf water data of too low an integrity for inclusion due to metering and sub-metering issues.</t>
  </si>
  <si>
    <t>Citiport gas use increased significantly due to changes in tenant demand.</t>
  </si>
  <si>
    <t>Transit Centre energy use saw a significant increase due to changes in tenant mix and demand</t>
  </si>
  <si>
    <t>Materials Recycled Report</t>
  </si>
  <si>
    <t>This report gives an annual account of materials recycled as a percentage of total operational materials recovered or sent to landfill at each asset and relates that performance to a baseline year (2005).</t>
  </si>
  <si>
    <t>150 Collins Street waste is impacted by handover from construction and fitout of tenancies so not fully representative</t>
  </si>
  <si>
    <t>kg CO2-e</t>
  </si>
  <si>
    <t>MJ</t>
  </si>
  <si>
    <t>Asset Absolute Performance Report</t>
  </si>
  <si>
    <t xml:space="preserve">GPT have applied principles of “Operational Control” and “User Pays” to improve accuracy of reporting and to ensure appropriate incentives for efficient use (see case study Tenant Services). </t>
  </si>
  <si>
    <t>All services for Industrial portfolio assets, except the Quad buildings at Sydney Olympic Park, CitiPort and 5 Murray Rose
100 Queen Street is not included as it is not under management</t>
  </si>
  <si>
    <t>Extensions to an existing asset (eg Sunshine Plaza) include data through the development period.</t>
  </si>
  <si>
    <t>Unit utility cost estimates are based on a selection of invoices for 2017 reflecting a range of pricing factors such as location and tariffs. The selection of invoices comes from a simple average of a sample group of GPT managed assets without material impacts from tenants or data anomalies.</t>
  </si>
  <si>
    <t>$/kL</t>
  </si>
  <si>
    <t>% Change from Baseline (2008 Baseline)</t>
  </si>
  <si>
    <t xml:space="preserve">
The data pack includes performance results in the key environmental impact areas of: energy; water; materials recycling,  and emissions.
The Portfolio Summary gives a view of data for all reporting indices (electricity, water, fuels, materials recycling and emissions) for years since 2005 (the baseline year). This summary provides a breakdown of each reporting index for each portfolio.
Performance reports give an annual account of resource use (energy, emissions, water and materials recycling) or production (in the case of waste), for each asset and relates that performance to a baseline year (2005).
Intensity reports give data on use of energy, water and emissions per m2, for each asset. In the case of materials recycling, a value is given in terms of percentage of total waste that is recycled.
A NABERS rating demonstrates environmental efficiency in energy and water use for any given year. 
A Green Star rating recognises the quality for the design, construction and operations for sustainable buildings, fitouts and communities.
For more on NABERS or Green Star, click below.</t>
  </si>
  <si>
    <r>
      <t xml:space="preserve">Reported energy includes electricity, gas and diesel that are consumed for base building outcomes of HVAC, lighting, general power outlets, vertical transport and essential services. 
Reported electricity includes base building use. The reported electricity is sourced from the grid as well as generated onsite by gas-fired generators and solar photo-voltaics. Each electricity source has an appropriate emissions factor included in the Emissions report.
Reported gas includes gas consumed by base building needs. Where tenants draw their gas requirements from the base building supply, this amount is deducted. Tenant gas meters are read by an independent meter-reading agent and actual usage is calculated by applying heat and pressure factors.
Reported diesel includes diesel used by onsite generators, fire pumps and onsite vehicles. This data is sourced through fuel receipts, fuel delivery dockets or via regular volume checks of onsite fuel tanks.
Reported water includes base building sources. Water used by tenants is not included in building performance figures where tenant metering is available.
Reported materials and recycling includes waste generated by base building and tenancy operations. </t>
    </r>
    <r>
      <rPr>
        <sz val="11"/>
        <rFont val="Arial"/>
        <family val="2"/>
      </rPr>
      <t xml:space="preserve">GPT reports the waste services which are under GPT management, not tenant managed waste. Reports do not include waste from construction and demolition works.
Since 2015, to ensure a greater level of accuracy, GPT has changed its waste reporting. </t>
    </r>
    <r>
      <rPr>
        <sz val="11"/>
        <color theme="1"/>
        <rFont val="Arial"/>
        <family val="2"/>
      </rPr>
      <t>To read about GPT outcomes based reporting on waste management, click below.</t>
    </r>
  </si>
  <si>
    <t>This report gives an annual account of resource use (all resources) at each asset reporting in 2017.</t>
  </si>
  <si>
    <t>Cockle Bay Wharf water data reinstated following clarifications around an issue with the integrity of metering and sub-metering data.
Riverside and One One One Eagle Street materials recycling data adjusted to remove non-managed waste streams.
Quad 4 materials recycling data adjusted to clear out accruals.</t>
  </si>
  <si>
    <t>An estimate 35,000 kL was added to the total of
Highpoint due to failed utility meters
Riverside and One One One Eagle Street materials recycling data adjusted to remove non-managed waste streams.</t>
  </si>
  <si>
    <t>Total Materials (t)</t>
  </si>
  <si>
    <t>580 George Street</t>
  </si>
  <si>
    <t>Materials Recycling</t>
  </si>
  <si>
    <t>2015 
(A+B+C Grade)</t>
  </si>
  <si>
    <t>2017 
(A+B+C Grade)</t>
  </si>
  <si>
    <t>2016
(A+B+C Grade)</t>
  </si>
  <si>
    <t>580 George Street (formerly HSBC Centre)</t>
  </si>
  <si>
    <t>with 181W</t>
  </si>
  <si>
    <t>with MCR</t>
  </si>
  <si>
    <t>This report shows the performance of the key environmental metrics: Materials; Water; Energy and Emissions since 2005 for The GPT Group and its reporting funds, the GPT Wholesale Office Fund (GWOF) and the GPT Wholesale Shopping Centre Fund (GWSCF)</t>
  </si>
  <si>
    <t xml:space="preserve">
This data pack reports the environmental performance of assets in which The GPT Group has an ownership interest for an entire calendar year. The boundaries of measurement are for the base building attributes that are under the control of the building owner or its appointed manager. Also included are Head office and Victorian State office. It does not report the performance of attributes controlled by tenants or buildings fully under operational control of tenants or peripheral assets that have minor consumption and would distort results if included with the major assets.
For detail on which assets are included in reporting, click on any Performance or Intensity report below. For a list of excluded assets, click on the Explanatory Notes link below.
</t>
  </si>
  <si>
    <t>with ASQ Tower</t>
  </si>
  <si>
    <t>Australia Square Plaza (with ASQ Tower)</t>
  </si>
  <si>
    <t>1. Asset acquired in 2016, energy rating is for whole of building including tenant effects</t>
  </si>
  <si>
    <t>2. Portfolio average is calculated on the portfolio that exists at Dec 31st each year</t>
  </si>
  <si>
    <t>Column110</t>
  </si>
  <si>
    <t>Column111</t>
  </si>
  <si>
    <t>Column112</t>
  </si>
  <si>
    <t>Fund</t>
  </si>
  <si>
    <t>GWOF</t>
  </si>
  <si>
    <t>GWSCF</t>
  </si>
  <si>
    <t>1 Farrer Place - Governor Macquarie Tower</t>
  </si>
  <si>
    <t>1 Farrer Place - Governor Philip Tower</t>
  </si>
  <si>
    <t>Australian Capital Territory</t>
  </si>
  <si>
    <t>na</t>
  </si>
  <si>
    <t>NR2</t>
  </si>
  <si>
    <t>NR</t>
  </si>
  <si>
    <t>Column113</t>
  </si>
  <si>
    <t>Column114</t>
  </si>
  <si>
    <t>Column103</t>
  </si>
  <si>
    <t>Column104</t>
  </si>
  <si>
    <t xml:space="preserve"> na </t>
  </si>
  <si>
    <t xml:space="preserve"> NR2 </t>
  </si>
  <si>
    <t xml:space="preserve"> NR </t>
  </si>
  <si>
    <t xml:space="preserve"> NR1 </t>
  </si>
  <si>
    <t>NR1 = site impacted by development, unable to be rated.
NR2 complex energy split, site cannot be rated
NR site &lt; 15,000 sqm, cannot be rated</t>
  </si>
  <si>
    <t>6 Star</t>
  </si>
  <si>
    <t>5 Star</t>
  </si>
  <si>
    <t>VIC</t>
  </si>
  <si>
    <t>QLD</t>
  </si>
  <si>
    <t>Registered</t>
  </si>
  <si>
    <t>4 Star</t>
  </si>
  <si>
    <t>3 Star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</si>
</sst>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quot;$&quot;* #,##0.00_-;\-&quot;$&quot;* #,##0.00_-;_-&quot;$&quot;* &quot;-&quot;??_-;_-@_-"/>
    <numFmt numFmtId="165" formatCode="_-* #,##0.00_-;\-* #,##0.00_-;_-* &quot;-&quot;??_-;_-@_-"/>
    <numFmt numFmtId="166" formatCode="_-* #,##0_-;\-* #,##0_-;_-* &quot;-&quot;??_-;_-@_-"/>
    <numFmt numFmtId="167" formatCode="_-* #,##0.0_-;\-* #,##0.0_-;_-* &quot;-&quot;??_-;_-@_-"/>
    <numFmt numFmtId="168" formatCode="0.0"/>
    <numFmt numFmtId="170" formatCode="&quot;$&quot;#,##0"/>
    <numFmt numFmtId="171" formatCode="&quot;$&quot;#,##0.00"/>
  </numFmts>
  <fonts count="70" x14ac:knownFonts="1">
    <font>
      <sz val="11"/>
      <color theme="1"/>
      <name val="Arial"/>
      <family val="2"/>
      <scheme val="minor"/>
    </font>
    <font>
      <sz val="11"/>
      <color theme="1"/>
      <name val="Arial"/>
      <family val="2"/>
      <scheme val="minor"/>
    </font>
    <font>
      <b/>
      <sz val="18"/>
      <color theme="3"/>
      <name val="Arial"/>
      <family val="2"/>
      <scheme val="major"/>
    </font>
    <font>
      <b/>
      <sz val="15"/>
      <color theme="3"/>
      <name val="Arial"/>
      <family val="2"/>
      <scheme val="minor"/>
    </font>
    <font>
      <b/>
      <sz val="13"/>
      <color theme="3"/>
      <name val="Arial"/>
      <family val="2"/>
      <scheme val="minor"/>
    </font>
    <font>
      <b/>
      <sz val="11"/>
      <color theme="3"/>
      <name val="Arial"/>
      <family val="2"/>
      <scheme val="minor"/>
    </font>
    <font>
      <sz val="11"/>
      <color rgb="FF006100"/>
      <name val="Arial"/>
      <family val="2"/>
      <scheme val="minor"/>
    </font>
    <font>
      <sz val="11"/>
      <color rgb="FF9C0006"/>
      <name val="Arial"/>
      <family val="2"/>
      <scheme val="minor"/>
    </font>
    <font>
      <sz val="11"/>
      <color rgb="FF9C6500"/>
      <name val="Arial"/>
      <family val="2"/>
      <scheme val="minor"/>
    </font>
    <font>
      <sz val="11"/>
      <color rgb="FF3F3F76"/>
      <name val="Arial"/>
      <family val="2"/>
      <scheme val="minor"/>
    </font>
    <font>
      <b/>
      <sz val="11"/>
      <color rgb="FF3F3F3F"/>
      <name val="Arial"/>
      <family val="2"/>
      <scheme val="minor"/>
    </font>
    <font>
      <b/>
      <sz val="11"/>
      <color rgb="FFFA7D00"/>
      <name val="Arial"/>
      <family val="2"/>
      <scheme val="minor"/>
    </font>
    <font>
      <sz val="11"/>
      <color rgb="FFFA7D00"/>
      <name val="Arial"/>
      <family val="2"/>
      <scheme val="minor"/>
    </font>
    <font>
      <b/>
      <sz val="11"/>
      <color theme="0"/>
      <name val="Arial"/>
      <family val="2"/>
      <scheme val="minor"/>
    </font>
    <font>
      <sz val="11"/>
      <color rgb="FFFF0000"/>
      <name val="Arial"/>
      <family val="2"/>
      <scheme val="minor"/>
    </font>
    <font>
      <i/>
      <sz val="11"/>
      <color rgb="FF7F7F7F"/>
      <name val="Arial"/>
      <family val="2"/>
      <scheme val="minor"/>
    </font>
    <font>
      <b/>
      <sz val="11"/>
      <color theme="1"/>
      <name val="Arial"/>
      <family val="2"/>
      <scheme val="minor"/>
    </font>
    <font>
      <sz val="11"/>
      <color theme="0"/>
      <name val="Arial"/>
      <family val="2"/>
      <scheme val="minor"/>
    </font>
    <font>
      <sz val="10"/>
      <color rgb="FF333333"/>
      <name val="Arial"/>
      <family val="2"/>
    </font>
    <font>
      <sz val="10"/>
      <color rgb="FF666666"/>
      <name val="Arial"/>
      <family val="2"/>
    </font>
    <font>
      <u/>
      <sz val="11"/>
      <color theme="10"/>
      <name val="Arial"/>
      <family val="2"/>
      <scheme val="minor"/>
    </font>
    <font>
      <sz val="11"/>
      <color theme="1"/>
      <name val="Arial"/>
      <family val="2"/>
    </font>
    <font>
      <u/>
      <sz val="11"/>
      <color theme="10"/>
      <name val="Arial"/>
      <family val="2"/>
    </font>
    <font>
      <b/>
      <sz val="14"/>
      <color theme="1"/>
      <name val="Arial"/>
      <family val="2"/>
    </font>
    <font>
      <u/>
      <sz val="11"/>
      <name val="Arial"/>
      <family val="2"/>
    </font>
    <font>
      <sz val="10"/>
      <name val="Arial"/>
      <family val="2"/>
    </font>
    <font>
      <b/>
      <sz val="11"/>
      <color rgb="FF000000"/>
      <name val="Arial"/>
      <family val="2"/>
    </font>
    <font>
      <sz val="11"/>
      <color rgb="FF000000"/>
      <name val="Arial"/>
      <family val="2"/>
    </font>
    <font>
      <sz val="11"/>
      <name val="Arial"/>
      <family val="2"/>
    </font>
    <font>
      <i/>
      <sz val="11"/>
      <color rgb="FF000000"/>
      <name val="Arial"/>
      <family val="2"/>
    </font>
    <font>
      <b/>
      <sz val="11"/>
      <name val="Arial"/>
      <family val="2"/>
    </font>
    <font>
      <b/>
      <sz val="14"/>
      <color rgb="FF000000"/>
      <name val="Arial"/>
      <family val="2"/>
    </font>
    <font>
      <b/>
      <i/>
      <sz val="11"/>
      <color rgb="FF000000"/>
      <name val="Arial"/>
      <family val="2"/>
    </font>
    <font>
      <sz val="10"/>
      <color theme="1"/>
      <name val="Arial"/>
      <family val="2"/>
    </font>
    <font>
      <b/>
      <sz val="11"/>
      <color theme="1"/>
      <name val="Arial"/>
      <family val="2"/>
    </font>
    <font>
      <b/>
      <sz val="16"/>
      <color theme="1"/>
      <name val="Arial"/>
      <family val="2"/>
    </font>
    <font>
      <b/>
      <sz val="16"/>
      <color rgb="FF000000"/>
      <name val="Arial"/>
      <family val="2"/>
    </font>
    <font>
      <sz val="11"/>
      <name val="Arial"/>
      <family val="2"/>
      <scheme val="minor"/>
    </font>
    <font>
      <u/>
      <sz val="11"/>
      <name val="Arial"/>
      <family val="2"/>
      <scheme val="minor"/>
    </font>
    <font>
      <b/>
      <sz val="14"/>
      <name val="Arial"/>
      <family val="2"/>
    </font>
    <font>
      <b/>
      <sz val="16"/>
      <name val="Arial"/>
      <family val="2"/>
    </font>
    <font>
      <i/>
      <u/>
      <sz val="11"/>
      <name val="Arial"/>
      <family val="2"/>
    </font>
    <font>
      <sz val="14"/>
      <color rgb="FF000000"/>
      <name val="Arial"/>
      <family val="2"/>
    </font>
    <font>
      <sz val="11"/>
      <name val="Arial"/>
      <family val="2"/>
      <scheme val="minor"/>
    </font>
    <font>
      <b/>
      <u/>
      <sz val="11"/>
      <name val="Arial"/>
      <family val="2"/>
      <scheme val="minor"/>
    </font>
    <font>
      <b/>
      <sz val="11"/>
      <name val="Arial"/>
      <family val="2"/>
      <scheme val="minor"/>
    </font>
    <font>
      <b/>
      <sz val="10"/>
      <name val="Arial"/>
      <family val="2"/>
    </font>
    <font>
      <b/>
      <u/>
      <sz val="12"/>
      <color rgb="FF000000"/>
      <name val="Arial"/>
      <family val="2"/>
    </font>
    <font>
      <sz val="14"/>
      <name val="Arial"/>
      <family val="2"/>
    </font>
    <font>
      <b/>
      <vertAlign val="superscript"/>
      <sz val="11"/>
      <color theme="1"/>
      <name val="Arial"/>
      <family val="2"/>
    </font>
    <font>
      <sz val="18"/>
      <color theme="3"/>
      <name val="Arial"/>
      <family val="2"/>
      <scheme val="major"/>
    </font>
    <font>
      <b/>
      <sz val="20"/>
      <color rgb="FF000000"/>
      <name val="Arial"/>
      <family val="2"/>
    </font>
    <font>
      <b/>
      <sz val="12"/>
      <name val="Arial"/>
      <family val="2"/>
    </font>
    <font>
      <i/>
      <u/>
      <sz val="11"/>
      <name val="Arial"/>
      <family val="2"/>
      <scheme val="minor"/>
    </font>
    <font>
      <b/>
      <sz val="19"/>
      <color theme="1"/>
      <name val="Arial"/>
      <family val="2"/>
      <scheme val="minor"/>
    </font>
    <font>
      <b/>
      <sz val="11"/>
      <color rgb="FF222222"/>
      <name val="Arial"/>
      <family val="2"/>
    </font>
    <font>
      <b/>
      <sz val="11"/>
      <color rgb="FF333333"/>
      <name val="Arial"/>
      <family val="2"/>
    </font>
    <font>
      <sz val="11"/>
      <color rgb="FF333333"/>
      <name val="Arial"/>
      <family val="2"/>
    </font>
    <font>
      <i/>
      <sz val="11"/>
      <color rgb="FF333333"/>
      <name val="Arial"/>
      <family val="2"/>
    </font>
    <font>
      <sz val="10"/>
      <color rgb="FF000000"/>
      <name val="Arial"/>
      <family val="2"/>
    </font>
    <font>
      <b/>
      <sz val="19"/>
      <color theme="0"/>
      <name val="Arial"/>
      <family val="2"/>
    </font>
    <font>
      <b/>
      <sz val="11"/>
      <color theme="0"/>
      <name val="Arial"/>
      <family val="2"/>
    </font>
    <font>
      <b/>
      <sz val="19"/>
      <color theme="0"/>
      <name val="Arial"/>
      <family val="2"/>
      <scheme val="minor"/>
    </font>
    <font>
      <sz val="11"/>
      <color theme="0"/>
      <name val="Arial"/>
      <family val="2"/>
    </font>
    <font>
      <i/>
      <sz val="10"/>
      <color rgb="FFAC9800"/>
      <name val="Arial"/>
      <family val="2"/>
    </font>
    <font>
      <sz val="10"/>
      <color theme="1"/>
      <name val="Arial"/>
      <family val="2"/>
      <scheme val="minor"/>
    </font>
    <font>
      <b/>
      <sz val="11"/>
      <color rgb="FFFF0000"/>
      <name val="Arial"/>
      <family val="2"/>
      <scheme val="minor"/>
    </font>
    <font>
      <sz val="11"/>
      <color rgb="FFFF0000"/>
      <name val="Arial"/>
      <family val="2"/>
    </font>
    <font>
      <sz val="11"/>
      <color rgb="FF9C5700"/>
      <name val="Arial"/>
      <family val="2"/>
      <scheme val="minor"/>
    </font>
    <font>
      <b/>
      <sz val="12"/>
      <color theme="0"/>
      <name val="Arial"/>
      <family val="2"/>
    </font>
  </fonts>
  <fills count="50">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0" tint="-0.14999847407452621"/>
        <bgColor indexed="64"/>
      </patternFill>
    </fill>
    <fill>
      <patternFill patternType="solid">
        <fgColor rgb="FFFFFFFF"/>
        <bgColor indexed="64"/>
      </patternFill>
    </fill>
    <fill>
      <patternFill patternType="solid">
        <fgColor theme="0"/>
        <bgColor indexed="64"/>
      </patternFill>
    </fill>
    <fill>
      <patternFill patternType="solid">
        <fgColor indexed="10"/>
        <bgColor indexed="64"/>
      </patternFill>
    </fill>
    <fill>
      <patternFill patternType="solid">
        <fgColor rgb="FFFFFFFF"/>
        <bgColor rgb="FF000000"/>
      </patternFill>
    </fill>
    <fill>
      <patternFill patternType="solid">
        <fgColor theme="0"/>
        <bgColor rgb="FFFFFFFF"/>
      </patternFill>
    </fill>
    <fill>
      <patternFill patternType="solid">
        <fgColor theme="0"/>
        <bgColor rgb="FF000000"/>
      </patternFill>
    </fill>
    <fill>
      <patternFill patternType="solid">
        <fgColor theme="8" tint="0.79998168889431442"/>
        <bgColor indexed="64"/>
      </patternFill>
    </fill>
    <fill>
      <patternFill patternType="solid">
        <fgColor theme="8" tint="0.79998168889431442"/>
        <bgColor rgb="FF000000"/>
      </patternFill>
    </fill>
    <fill>
      <patternFill patternType="solid">
        <fgColor theme="8" tint="0.79998168889431442"/>
        <bgColor rgb="FFFFFFFF"/>
      </patternFill>
    </fill>
    <fill>
      <patternFill patternType="solid">
        <fgColor indexed="16"/>
        <bgColor indexed="64"/>
      </patternFill>
    </fill>
    <fill>
      <patternFill patternType="solid">
        <fgColor theme="9" tint="0.79998168889431442"/>
        <bgColor indexed="64"/>
      </patternFill>
    </fill>
    <fill>
      <patternFill patternType="solid">
        <fgColor rgb="FFDAC000"/>
        <bgColor indexed="64"/>
      </patternFill>
    </fill>
    <fill>
      <patternFill patternType="solid">
        <fgColor rgb="FF8C7B00"/>
        <bgColor indexed="64"/>
      </patternFill>
    </fill>
    <fill>
      <patternFill patternType="solid">
        <fgColor rgb="FFA3954D"/>
        <bgColor indexed="64"/>
      </patternFill>
    </fill>
    <fill>
      <patternFill patternType="solid">
        <fgColor rgb="FFDAC000"/>
        <bgColor rgb="FFFFFFFF"/>
      </patternFill>
    </fill>
    <fill>
      <patternFill patternType="solid">
        <fgColor theme="7" tint="0.79998168889431442"/>
        <bgColor theme="7" tint="0.79998168889431442"/>
      </patternFill>
    </fill>
  </fills>
  <borders count="4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DAC000"/>
      </bottom>
      <diagonal/>
    </border>
    <border>
      <left/>
      <right/>
      <top style="medium">
        <color rgb="FFDAC000"/>
      </top>
      <bottom/>
      <diagonal/>
    </border>
    <border>
      <left/>
      <right/>
      <top style="medium">
        <color rgb="FFDAC000"/>
      </top>
      <bottom style="medium">
        <color rgb="FFDAC000"/>
      </bottom>
      <diagonal/>
    </border>
    <border>
      <left/>
      <right/>
      <top style="thick">
        <color rgb="FFDAC000"/>
      </top>
      <bottom/>
      <diagonal/>
    </border>
    <border>
      <left/>
      <right/>
      <top/>
      <bottom style="thick">
        <color rgb="FFDAC000"/>
      </bottom>
      <diagonal/>
    </border>
    <border>
      <left/>
      <right/>
      <top style="thick">
        <color rgb="FFDAC000"/>
      </top>
      <bottom style="thick">
        <color rgb="FFDAC000"/>
      </bottom>
      <diagonal/>
    </border>
    <border>
      <left/>
      <right style="thick">
        <color rgb="FFDAC000"/>
      </right>
      <top/>
      <bottom/>
      <diagonal/>
    </border>
    <border>
      <left/>
      <right style="thick">
        <color rgb="FFDAC000"/>
      </right>
      <top style="thick">
        <color rgb="FFDAC000"/>
      </top>
      <bottom style="thick">
        <color rgb="FFDAC000"/>
      </bottom>
      <diagonal/>
    </border>
    <border>
      <left style="thick">
        <color rgb="FFDAC000"/>
      </left>
      <right style="thick">
        <color rgb="FFDAC000"/>
      </right>
      <top/>
      <bottom/>
      <diagonal/>
    </border>
    <border>
      <left style="thick">
        <color rgb="FFDAC000"/>
      </left>
      <right style="thick">
        <color rgb="FFDAC000"/>
      </right>
      <top style="thin">
        <color rgb="FFDAC000"/>
      </top>
      <bottom style="thin">
        <color rgb="FFDAC000"/>
      </bottom>
      <diagonal/>
    </border>
    <border>
      <left style="thick">
        <color rgb="FFDAC000"/>
      </left>
      <right style="thick">
        <color rgb="FFDAC000"/>
      </right>
      <top style="thin">
        <color rgb="FFDAC000"/>
      </top>
      <bottom/>
      <diagonal/>
    </border>
    <border>
      <left style="thick">
        <color rgb="FFDAC000"/>
      </left>
      <right style="thick">
        <color rgb="FFDAC000"/>
      </right>
      <top/>
      <bottom style="thin">
        <color rgb="FFDAC000"/>
      </bottom>
      <diagonal/>
    </border>
    <border>
      <left style="thick">
        <color rgb="FFDAC000"/>
      </left>
      <right/>
      <top/>
      <bottom/>
      <diagonal/>
    </border>
    <border>
      <left style="thick">
        <color rgb="FFDAC000"/>
      </left>
      <right/>
      <top style="thin">
        <color rgb="FFDAC000"/>
      </top>
      <bottom style="thin">
        <color rgb="FFDAC000"/>
      </bottom>
      <diagonal/>
    </border>
    <border>
      <left/>
      <right style="thick">
        <color rgb="FFDAC000"/>
      </right>
      <top style="thick">
        <color rgb="FFDAC000"/>
      </top>
      <bottom/>
      <diagonal/>
    </border>
    <border>
      <left style="thick">
        <color rgb="FFDAC000"/>
      </left>
      <right/>
      <top/>
      <bottom style="thick">
        <color rgb="FFDAC000"/>
      </bottom>
      <diagonal/>
    </border>
    <border>
      <left/>
      <right style="thick">
        <color rgb="FFDAC000"/>
      </right>
      <top/>
      <bottom style="thick">
        <color rgb="FFDAC000"/>
      </bottom>
      <diagonal/>
    </border>
    <border>
      <left style="thick">
        <color rgb="FFDAC000"/>
      </left>
      <right/>
      <top style="thick">
        <color rgb="FFDAC000"/>
      </top>
      <bottom style="thin">
        <color rgb="FFDAC000"/>
      </bottom>
      <diagonal/>
    </border>
    <border>
      <left/>
      <right style="thick">
        <color rgb="FFDAC000"/>
      </right>
      <top style="thick">
        <color rgb="FFDAC000"/>
      </top>
      <bottom style="thin">
        <color rgb="FFDAC000"/>
      </bottom>
      <diagonal/>
    </border>
    <border>
      <left/>
      <right style="thick">
        <color rgb="FFDAC000"/>
      </right>
      <top style="thin">
        <color rgb="FFDAC000"/>
      </top>
      <bottom style="thin">
        <color rgb="FFDAC000"/>
      </bottom>
      <diagonal/>
    </border>
    <border>
      <left style="thick">
        <color rgb="FFDAC000"/>
      </left>
      <right/>
      <top/>
      <bottom style="thin">
        <color rgb="FFDAC000"/>
      </bottom>
      <diagonal/>
    </border>
    <border>
      <left/>
      <right style="thick">
        <color rgb="FFDAC000"/>
      </right>
      <top/>
      <bottom style="thin">
        <color rgb="FFDAC000"/>
      </bottom>
      <diagonal/>
    </border>
    <border>
      <left style="thick">
        <color rgb="FFDAC000"/>
      </left>
      <right/>
      <top style="thin">
        <color rgb="FFDAC000"/>
      </top>
      <bottom/>
      <diagonal/>
    </border>
    <border>
      <left/>
      <right style="thick">
        <color rgb="FFDAC000"/>
      </right>
      <top style="thin">
        <color rgb="FFDAC000"/>
      </top>
      <bottom/>
      <diagonal/>
    </border>
    <border>
      <left style="thin">
        <color rgb="FFDAC000"/>
      </left>
      <right style="thick">
        <color rgb="FFDAC000"/>
      </right>
      <top style="thin">
        <color rgb="FFDAC000"/>
      </top>
      <bottom style="thin">
        <color rgb="FFDAC000"/>
      </bottom>
      <diagonal/>
    </border>
    <border>
      <left style="medium">
        <color rgb="FFDAC000"/>
      </left>
      <right style="thick">
        <color rgb="FFDAC000"/>
      </right>
      <top style="thin">
        <color rgb="FFDAC000"/>
      </top>
      <bottom style="thin">
        <color rgb="FFDAC000"/>
      </bottom>
      <diagonal/>
    </border>
    <border>
      <left style="thin">
        <color theme="0"/>
      </left>
      <right/>
      <top style="thin">
        <color theme="0"/>
      </top>
      <bottom/>
      <diagonal/>
    </border>
    <border>
      <left/>
      <right style="thin">
        <color rgb="FFDAC000"/>
      </right>
      <top style="thick">
        <color rgb="FFDAC000"/>
      </top>
      <bottom style="thick">
        <color rgb="FFDAC000"/>
      </bottom>
      <diagonal/>
    </border>
    <border>
      <left/>
      <right style="thin">
        <color rgb="FFDAC000"/>
      </right>
      <top/>
      <bottom/>
      <diagonal/>
    </border>
    <border>
      <left/>
      <right style="thin">
        <color rgb="FFDAC000"/>
      </right>
      <top/>
      <bottom style="medium">
        <color rgb="FFDAC000"/>
      </bottom>
      <diagonal/>
    </border>
    <border>
      <left style="thin">
        <color rgb="FFDAC000"/>
      </left>
      <right style="thin">
        <color rgb="FFDAC000"/>
      </right>
      <top/>
      <bottom/>
      <diagonal/>
    </border>
    <border>
      <left style="thin">
        <color rgb="FFDAC000"/>
      </left>
      <right style="thin">
        <color rgb="FFDAC000"/>
      </right>
      <top/>
      <bottom style="medium">
        <color rgb="FFDAC000"/>
      </bottom>
      <diagonal/>
    </border>
    <border>
      <left/>
      <right/>
      <top style="thin">
        <color theme="7"/>
      </top>
      <bottom style="thin">
        <color theme="7"/>
      </bottom>
      <diagonal/>
    </border>
    <border>
      <left style="thin">
        <color rgb="FFDAC000"/>
      </left>
      <right style="thin">
        <color rgb="FFDAC000"/>
      </right>
      <top style="medium">
        <color rgb="FFDAC000"/>
      </top>
      <bottom style="medium">
        <color rgb="FFDAC000"/>
      </bottom>
      <diagonal/>
    </border>
    <border>
      <left style="thin">
        <color rgb="FFDAC000"/>
      </left>
      <right style="thin">
        <color rgb="FFDAC000"/>
      </right>
      <top style="thick">
        <color rgb="FFDAC000"/>
      </top>
      <bottom style="thick">
        <color rgb="FFDAC000"/>
      </bottom>
      <diagonal/>
    </border>
    <border>
      <left/>
      <right style="thin">
        <color rgb="FFDAC000"/>
      </right>
      <top style="medium">
        <color rgb="FFDAC000"/>
      </top>
      <bottom style="medium">
        <color rgb="FFDAC000"/>
      </bottom>
      <diagonal/>
    </border>
    <border>
      <left style="thin">
        <color rgb="FFDAC000"/>
      </left>
      <right/>
      <top style="medium">
        <color rgb="FFDAC000"/>
      </top>
      <bottom style="medium">
        <color rgb="FFDAC000"/>
      </bottom>
      <diagonal/>
    </border>
  </borders>
  <cellStyleXfs count="65">
    <xf numFmtId="0" fontId="0" fillId="0" borderId="0"/>
    <xf numFmtId="165" fontId="1" fillId="0" borderId="0" applyFont="0" applyFill="0" applyBorder="0" applyAlignment="0" applyProtection="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xf numFmtId="9" fontId="1" fillId="0" borderId="0" applyFont="0" applyFill="0" applyBorder="0" applyAlignment="0" applyProtection="0"/>
    <xf numFmtId="0" fontId="20" fillId="0" borderId="0" applyNumberFormat="0" applyFill="0" applyBorder="0" applyAlignment="0" applyProtection="0"/>
    <xf numFmtId="0" fontId="25" fillId="36" borderId="0"/>
    <xf numFmtId="164" fontId="1" fillId="0" borderId="0" applyFont="0" applyFill="0" applyBorder="0" applyAlignment="0" applyProtection="0"/>
    <xf numFmtId="9" fontId="25" fillId="0" borderId="0" applyFont="0" applyFill="0" applyBorder="0" applyAlignment="0" applyProtection="0"/>
    <xf numFmtId="165" fontId="25" fillId="0" borderId="0" applyFont="0" applyFill="0" applyBorder="0" applyAlignment="0" applyProtection="0"/>
    <xf numFmtId="0" fontId="50" fillId="0" borderId="0" applyNumberForma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165" fontId="25" fillId="0" borderId="0" applyFont="0" applyFill="0" applyBorder="0" applyAlignment="0" applyProtection="0"/>
    <xf numFmtId="0" fontId="25" fillId="43" borderId="0"/>
    <xf numFmtId="0" fontId="25" fillId="0" borderId="0">
      <alignment vertical="top"/>
    </xf>
    <xf numFmtId="0" fontId="25" fillId="36" borderId="0"/>
    <xf numFmtId="0" fontId="65" fillId="0" borderId="0"/>
    <xf numFmtId="0" fontId="68" fillId="4" borderId="0" applyNumberFormat="0" applyBorder="0" applyAlignment="0" applyProtection="0"/>
    <xf numFmtId="0" fontId="1" fillId="12" borderId="0" applyNumberFormat="0" applyBorder="0" applyAlignment="0" applyProtection="0"/>
    <xf numFmtId="0" fontId="1" fillId="16" borderId="0" applyNumberFormat="0" applyBorder="0" applyAlignment="0" applyProtection="0"/>
    <xf numFmtId="0" fontId="1" fillId="20" borderId="0" applyNumberFormat="0" applyBorder="0" applyAlignment="0" applyProtection="0"/>
    <xf numFmtId="0" fontId="1" fillId="24" borderId="0" applyNumberFormat="0" applyBorder="0" applyAlignment="0" applyProtection="0"/>
    <xf numFmtId="0" fontId="1" fillId="28" borderId="0" applyNumberFormat="0" applyBorder="0" applyAlignment="0" applyProtection="0"/>
    <xf numFmtId="0" fontId="1" fillId="32" borderId="0" applyNumberFormat="0" applyBorder="0" applyAlignment="0" applyProtection="0"/>
    <xf numFmtId="165" fontId="1" fillId="0" borderId="0" applyFont="0" applyFill="0" applyBorder="0" applyAlignment="0" applyProtection="0"/>
  </cellStyleXfs>
  <cellXfs count="432">
    <xf numFmtId="0" fontId="0" fillId="0" borderId="0" xfId="0"/>
    <xf numFmtId="0" fontId="19" fillId="0" borderId="0" xfId="0" applyFont="1"/>
    <xf numFmtId="0" fontId="16" fillId="0" borderId="0" xfId="0" applyFont="1" applyAlignment="1">
      <alignment horizontal="center" vertical="center" wrapText="1"/>
    </xf>
    <xf numFmtId="0" fontId="21" fillId="0" borderId="0" xfId="0" applyFont="1"/>
    <xf numFmtId="0" fontId="21" fillId="0" borderId="0" xfId="0" applyFont="1" applyFill="1"/>
    <xf numFmtId="0" fontId="27" fillId="0" borderId="0" xfId="0" applyFont="1" applyFill="1" applyBorder="1" applyAlignment="1">
      <alignment wrapText="1"/>
    </xf>
    <xf numFmtId="0" fontId="21" fillId="0" borderId="0" xfId="0" applyFont="1" applyAlignment="1">
      <alignment horizontal="center" vertical="center"/>
    </xf>
    <xf numFmtId="15" fontId="21" fillId="0" borderId="0" xfId="0" applyNumberFormat="1" applyFont="1" applyAlignment="1">
      <alignment horizontal="center" vertical="center"/>
    </xf>
    <xf numFmtId="0" fontId="0" fillId="0" borderId="0" xfId="0" applyAlignment="1">
      <alignment horizontal="center" vertical="center"/>
    </xf>
    <xf numFmtId="0" fontId="0" fillId="0" borderId="0" xfId="0" applyAlignment="1">
      <alignment horizontal="center" vertical="center" wrapText="1"/>
    </xf>
    <xf numFmtId="0" fontId="0" fillId="35" borderId="0" xfId="0" applyFill="1" applyAlignment="1">
      <alignment horizontal="center" vertical="center"/>
    </xf>
    <xf numFmtId="0" fontId="27" fillId="0" borderId="0" xfId="0" applyFont="1" applyFill="1" applyBorder="1" applyAlignment="1">
      <alignment horizontal="center" vertical="center" wrapText="1"/>
    </xf>
    <xf numFmtId="0" fontId="23" fillId="0" borderId="0" xfId="0" applyFont="1" applyAlignment="1">
      <alignment horizontal="center" vertical="center" wrapText="1"/>
    </xf>
    <xf numFmtId="0" fontId="21" fillId="0" borderId="0" xfId="0" applyFont="1" applyAlignment="1">
      <alignment horizontal="left" vertical="center"/>
    </xf>
    <xf numFmtId="0" fontId="21" fillId="0" borderId="0" xfId="0" applyFont="1" applyBorder="1" applyAlignment="1">
      <alignment horizontal="left" vertical="center" wrapText="1"/>
    </xf>
    <xf numFmtId="0" fontId="22" fillId="0" borderId="0" xfId="44" applyFont="1" applyAlignment="1">
      <alignment horizontal="left" vertical="center" wrapText="1"/>
    </xf>
    <xf numFmtId="0" fontId="21" fillId="0" borderId="0" xfId="0" applyFont="1" applyAlignment="1">
      <alignment horizontal="left" vertical="center" wrapText="1"/>
    </xf>
    <xf numFmtId="0" fontId="27" fillId="0" borderId="0" xfId="0" applyFont="1" applyFill="1" applyBorder="1" applyAlignment="1">
      <alignment vertical="center" wrapText="1"/>
    </xf>
    <xf numFmtId="0" fontId="21" fillId="0" borderId="0" xfId="0" applyFont="1" applyBorder="1" applyAlignment="1">
      <alignment horizontal="center" vertical="center"/>
    </xf>
    <xf numFmtId="0" fontId="21" fillId="35" borderId="0" xfId="0" applyFont="1" applyFill="1"/>
    <xf numFmtId="0" fontId="26" fillId="39" borderId="0" xfId="0" applyFont="1" applyFill="1" applyBorder="1" applyAlignment="1">
      <alignment horizontal="center" vertical="center" wrapText="1"/>
    </xf>
    <xf numFmtId="0" fontId="0" fillId="0" borderId="0" xfId="0" applyBorder="1" applyAlignment="1">
      <alignment horizontal="center" vertical="center"/>
    </xf>
    <xf numFmtId="0" fontId="21" fillId="0" borderId="0" xfId="0" applyFont="1" applyBorder="1" applyAlignment="1">
      <alignment horizontal="left" vertical="center"/>
    </xf>
    <xf numFmtId="0" fontId="24" fillId="0" borderId="0" xfId="44" applyFont="1"/>
    <xf numFmtId="0" fontId="38" fillId="0" borderId="0" xfId="44" applyFont="1" applyAlignment="1">
      <alignment horizontal="center" vertical="center"/>
    </xf>
    <xf numFmtId="0" fontId="37" fillId="0" borderId="0" xfId="0" applyFont="1" applyAlignment="1">
      <alignment horizontal="center" vertical="center"/>
    </xf>
    <xf numFmtId="0" fontId="28" fillId="0" borderId="0" xfId="0" applyFont="1" applyAlignment="1">
      <alignment horizontal="center" vertical="center"/>
    </xf>
    <xf numFmtId="0" fontId="0" fillId="0" borderId="10" xfId="0" applyBorder="1" applyAlignment="1">
      <alignment horizontal="center" vertical="center"/>
    </xf>
    <xf numFmtId="0" fontId="42" fillId="38" borderId="0" xfId="29" applyFont="1" applyFill="1" applyBorder="1" applyAlignment="1">
      <alignment vertical="center" wrapText="1"/>
    </xf>
    <xf numFmtId="0" fontId="27" fillId="0" borderId="0" xfId="0" applyFont="1" applyFill="1" applyBorder="1" applyAlignment="1">
      <alignment horizontal="right" vertical="center" wrapText="1"/>
    </xf>
    <xf numFmtId="0" fontId="31" fillId="40" borderId="14" xfId="0" applyFont="1" applyFill="1" applyBorder="1" applyAlignment="1">
      <alignment vertical="center" wrapText="1"/>
    </xf>
    <xf numFmtId="0" fontId="31" fillId="40" borderId="0" xfId="0" applyFont="1" applyFill="1" applyBorder="1" applyAlignment="1">
      <alignment vertical="center" wrapText="1"/>
    </xf>
    <xf numFmtId="0" fontId="27" fillId="40" borderId="14" xfId="0" applyFont="1" applyFill="1" applyBorder="1" applyAlignment="1">
      <alignment horizontal="center" vertical="center" wrapText="1"/>
    </xf>
    <xf numFmtId="0" fontId="26" fillId="40" borderId="0" xfId="0" applyFont="1" applyFill="1" applyBorder="1" applyAlignment="1">
      <alignment vertical="center" wrapText="1"/>
    </xf>
    <xf numFmtId="0" fontId="27" fillId="40" borderId="0" xfId="0" applyFont="1" applyFill="1" applyBorder="1" applyAlignment="1">
      <alignment vertical="center" wrapText="1"/>
    </xf>
    <xf numFmtId="166" fontId="28" fillId="40" borderId="0" xfId="1" applyNumberFormat="1" applyFont="1" applyFill="1" applyBorder="1" applyAlignment="1">
      <alignment horizontal="right" vertical="center" wrapText="1"/>
    </xf>
    <xf numFmtId="0" fontId="23" fillId="0" borderId="14" xfId="0" applyFont="1" applyBorder="1" applyAlignment="1">
      <alignment horizontal="center" vertical="center" wrapText="1"/>
    </xf>
    <xf numFmtId="0" fontId="38" fillId="0" borderId="0" xfId="44" applyFont="1" applyAlignment="1">
      <alignment horizontal="left" vertical="center" wrapText="1"/>
    </xf>
    <xf numFmtId="0" fontId="39" fillId="0" borderId="14" xfId="0" applyFont="1" applyBorder="1" applyAlignment="1">
      <alignment horizontal="center" vertical="center" wrapText="1"/>
    </xf>
    <xf numFmtId="0" fontId="27" fillId="41" borderId="0" xfId="0" applyFont="1" applyFill="1" applyBorder="1" applyAlignment="1">
      <alignment vertical="center" wrapText="1"/>
    </xf>
    <xf numFmtId="0" fontId="26" fillId="41" borderId="0" xfId="0" applyFont="1" applyFill="1" applyBorder="1" applyAlignment="1">
      <alignment vertical="center" wrapText="1"/>
    </xf>
    <xf numFmtId="0" fontId="28" fillId="40" borderId="0" xfId="0" applyFont="1" applyFill="1" applyBorder="1" applyAlignment="1">
      <alignment vertical="center" wrapText="1"/>
    </xf>
    <xf numFmtId="0" fontId="30" fillId="41" borderId="0" xfId="0" applyFont="1" applyFill="1" applyBorder="1" applyAlignment="1">
      <alignment vertical="center" wrapText="1"/>
    </xf>
    <xf numFmtId="0" fontId="43" fillId="0" borderId="0" xfId="0" applyFont="1" applyAlignment="1">
      <alignment horizontal="center" vertical="center"/>
    </xf>
    <xf numFmtId="0" fontId="37" fillId="0" borderId="10" xfId="0" applyFont="1" applyBorder="1" applyAlignment="1">
      <alignment horizontal="center" vertical="center"/>
    </xf>
    <xf numFmtId="0" fontId="43" fillId="0" borderId="10" xfId="0" applyFont="1" applyBorder="1" applyAlignment="1">
      <alignment horizontal="center" vertical="center"/>
    </xf>
    <xf numFmtId="0" fontId="21" fillId="0" borderId="15" xfId="0" applyFont="1" applyBorder="1" applyAlignment="1">
      <alignment horizontal="left" vertical="center" wrapText="1"/>
    </xf>
    <xf numFmtId="0" fontId="40" fillId="0" borderId="13" xfId="0" applyFont="1" applyBorder="1" applyAlignment="1">
      <alignment horizontal="center" vertical="center" wrapText="1"/>
    </xf>
    <xf numFmtId="0" fontId="24" fillId="0" borderId="14" xfId="44" applyFont="1" applyBorder="1" applyAlignment="1">
      <alignment horizontal="left" vertical="center" wrapText="1"/>
    </xf>
    <xf numFmtId="0" fontId="41" fillId="0" borderId="0" xfId="44" applyFont="1" applyBorder="1" applyAlignment="1">
      <alignment horizontal="left" vertical="center" wrapText="1"/>
    </xf>
    <xf numFmtId="0" fontId="41" fillId="0" borderId="14" xfId="44" applyFont="1" applyBorder="1" applyAlignment="1">
      <alignment horizontal="left" vertical="top" wrapText="1"/>
    </xf>
    <xf numFmtId="0" fontId="43" fillId="0" borderId="0" xfId="0" applyFont="1" applyBorder="1" applyAlignment="1">
      <alignment horizontal="center" vertical="center"/>
    </xf>
    <xf numFmtId="0" fontId="44" fillId="0" borderId="0" xfId="44" applyFont="1" applyBorder="1"/>
    <xf numFmtId="0" fontId="43" fillId="0" borderId="0" xfId="0" applyFont="1" applyFill="1" applyAlignment="1">
      <alignment horizontal="center" vertical="center"/>
    </xf>
    <xf numFmtId="0" fontId="28" fillId="33" borderId="0" xfId="0" applyFont="1" applyFill="1" applyBorder="1" applyAlignment="1">
      <alignment horizontal="center" vertical="center"/>
    </xf>
    <xf numFmtId="0" fontId="37" fillId="33" borderId="0" xfId="0" applyFont="1" applyFill="1" applyAlignment="1">
      <alignment horizontal="center" vertical="center"/>
    </xf>
    <xf numFmtId="0" fontId="43" fillId="0" borderId="10" xfId="0" applyFont="1" applyFill="1" applyBorder="1" applyAlignment="1">
      <alignment horizontal="center" vertical="center"/>
    </xf>
    <xf numFmtId="0" fontId="43" fillId="0" borderId="0" xfId="0" applyFont="1" applyFill="1" applyBorder="1" applyAlignment="1">
      <alignment horizontal="center" vertical="center"/>
    </xf>
    <xf numFmtId="0" fontId="37" fillId="0" borderId="0" xfId="0" applyFont="1" applyFill="1" applyBorder="1" applyAlignment="1">
      <alignment horizontal="left" vertical="center"/>
    </xf>
    <xf numFmtId="0" fontId="37" fillId="0" borderId="0" xfId="0" applyFont="1" applyFill="1" applyAlignment="1">
      <alignment horizontal="left" vertical="center"/>
    </xf>
    <xf numFmtId="0" fontId="37" fillId="0" borderId="10" xfId="0" applyFont="1" applyFill="1" applyBorder="1" applyAlignment="1">
      <alignment horizontal="left" vertical="center"/>
    </xf>
    <xf numFmtId="0" fontId="27" fillId="38" borderId="0" xfId="29" applyFont="1" applyFill="1" applyBorder="1" applyAlignment="1">
      <alignment horizontal="center" vertical="center" wrapText="1"/>
    </xf>
    <xf numFmtId="0" fontId="26" fillId="0" borderId="0" xfId="0" applyFont="1" applyFill="1" applyBorder="1" applyAlignment="1">
      <alignment horizontal="center" vertical="center" wrapText="1"/>
    </xf>
    <xf numFmtId="0" fontId="37" fillId="0" borderId="0" xfId="0" applyFont="1" applyAlignment="1">
      <alignment horizontal="left" vertical="center"/>
    </xf>
    <xf numFmtId="0" fontId="37" fillId="0" borderId="10" xfId="0" applyFont="1" applyBorder="1" applyAlignment="1">
      <alignment horizontal="left" vertical="center"/>
    </xf>
    <xf numFmtId="0" fontId="43" fillId="0" borderId="0" xfId="0" applyFont="1" applyAlignment="1">
      <alignment horizontal="left" vertical="center"/>
    </xf>
    <xf numFmtId="0" fontId="43" fillId="0" borderId="0" xfId="0" applyFont="1" applyBorder="1" applyAlignment="1">
      <alignment horizontal="left" vertical="center"/>
    </xf>
    <xf numFmtId="0" fontId="43" fillId="0" borderId="10" xfId="0" applyFont="1" applyBorder="1" applyAlignment="1">
      <alignment horizontal="left" vertical="center"/>
    </xf>
    <xf numFmtId="0" fontId="27" fillId="0" borderId="14" xfId="0" applyFont="1" applyFill="1" applyBorder="1" applyAlignment="1">
      <alignment wrapText="1"/>
    </xf>
    <xf numFmtId="0" fontId="27" fillId="0" borderId="14" xfId="0" applyFont="1" applyFill="1" applyBorder="1" applyAlignment="1">
      <alignment horizontal="center" vertical="center" wrapText="1"/>
    </xf>
    <xf numFmtId="0" fontId="43" fillId="33" borderId="0" xfId="0" applyFont="1" applyFill="1" applyAlignment="1">
      <alignment horizontal="center" vertical="center"/>
    </xf>
    <xf numFmtId="166" fontId="27" fillId="40" borderId="0" xfId="1" applyNumberFormat="1" applyFont="1" applyFill="1" applyBorder="1" applyAlignment="1">
      <alignment horizontal="right" vertical="center" wrapText="1"/>
    </xf>
    <xf numFmtId="166" fontId="28" fillId="0" borderId="0" xfId="1" applyNumberFormat="1" applyFont="1" applyFill="1" applyBorder="1" applyAlignment="1">
      <alignment horizontal="right" vertical="center" wrapText="1"/>
    </xf>
    <xf numFmtId="166" fontId="27" fillId="0" borderId="0" xfId="1" applyNumberFormat="1" applyFont="1" applyFill="1" applyBorder="1" applyAlignment="1">
      <alignment horizontal="right" vertical="center" wrapText="1"/>
    </xf>
    <xf numFmtId="166" fontId="27" fillId="0" borderId="0" xfId="1" applyNumberFormat="1" applyFont="1" applyFill="1" applyBorder="1" applyAlignment="1">
      <alignment wrapText="1"/>
    </xf>
    <xf numFmtId="0" fontId="27" fillId="0" borderId="14" xfId="0" applyFont="1" applyFill="1" applyBorder="1" applyAlignment="1">
      <alignment horizontal="right" vertical="center" wrapText="1"/>
    </xf>
    <xf numFmtId="166" fontId="28" fillId="0" borderId="14" xfId="1" applyNumberFormat="1" applyFont="1" applyFill="1" applyBorder="1" applyAlignment="1">
      <alignment horizontal="right" vertical="center" wrapText="1"/>
    </xf>
    <xf numFmtId="166" fontId="27" fillId="0" borderId="14" xfId="1" applyNumberFormat="1" applyFont="1" applyFill="1" applyBorder="1" applyAlignment="1">
      <alignment horizontal="right" vertical="center" wrapText="1"/>
    </xf>
    <xf numFmtId="0" fontId="26" fillId="35" borderId="0" xfId="0" applyFont="1" applyFill="1" applyBorder="1" applyAlignment="1">
      <alignment horizontal="center" vertical="center" wrapText="1"/>
    </xf>
    <xf numFmtId="0" fontId="27" fillId="35" borderId="0" xfId="0" applyFont="1" applyFill="1" applyBorder="1" applyAlignment="1">
      <alignment horizontal="center" vertical="center" wrapText="1"/>
    </xf>
    <xf numFmtId="0" fontId="27" fillId="40" borderId="0" xfId="0" applyFont="1" applyFill="1" applyBorder="1" applyAlignment="1">
      <alignment horizontal="right" vertical="center" wrapText="1"/>
    </xf>
    <xf numFmtId="0" fontId="28" fillId="0" borderId="0" xfId="0" applyFont="1" applyFill="1" applyBorder="1" applyAlignment="1">
      <alignment wrapText="1"/>
    </xf>
    <xf numFmtId="0" fontId="28" fillId="35"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7" fillId="38" borderId="0" xfId="29" applyFont="1" applyFill="1" applyBorder="1" applyAlignment="1">
      <alignment wrapText="1"/>
    </xf>
    <xf numFmtId="0" fontId="27" fillId="35" borderId="0" xfId="0" applyFont="1" applyFill="1" applyBorder="1" applyAlignment="1">
      <alignment wrapText="1"/>
    </xf>
    <xf numFmtId="0" fontId="28" fillId="35" borderId="0" xfId="0" applyFont="1" applyFill="1" applyBorder="1" applyAlignment="1">
      <alignment wrapText="1"/>
    </xf>
    <xf numFmtId="0" fontId="27" fillId="39" borderId="0" xfId="0" applyFont="1" applyFill="1" applyBorder="1" applyAlignment="1">
      <alignment wrapText="1"/>
    </xf>
    <xf numFmtId="0" fontId="27" fillId="39" borderId="0" xfId="0" applyFont="1" applyFill="1" applyBorder="1" applyAlignment="1">
      <alignment horizontal="center" vertical="center" wrapText="1"/>
    </xf>
    <xf numFmtId="0" fontId="30" fillId="39" borderId="0" xfId="0" applyFont="1" applyFill="1" applyBorder="1" applyAlignment="1">
      <alignment wrapText="1"/>
    </xf>
    <xf numFmtId="0" fontId="30" fillId="39" borderId="0" xfId="0" applyFont="1" applyFill="1" applyBorder="1" applyAlignment="1">
      <alignment horizontal="center" vertical="center" wrapText="1"/>
    </xf>
    <xf numFmtId="0" fontId="26" fillId="39" borderId="0" xfId="0" applyFont="1" applyFill="1" applyBorder="1" applyAlignment="1">
      <alignment wrapText="1"/>
    </xf>
    <xf numFmtId="0" fontId="27" fillId="39" borderId="0" xfId="29" applyFont="1" applyFill="1" applyBorder="1" applyAlignment="1">
      <alignment wrapText="1"/>
    </xf>
    <xf numFmtId="0" fontId="27" fillId="39" borderId="0" xfId="29" applyFont="1" applyFill="1" applyBorder="1" applyAlignment="1">
      <alignment horizontal="center" vertical="center" wrapText="1"/>
    </xf>
    <xf numFmtId="0" fontId="27" fillId="37" borderId="0" xfId="29" applyFont="1" applyFill="1" applyBorder="1" applyAlignment="1">
      <alignment horizontal="center" vertical="center" wrapText="1"/>
    </xf>
    <xf numFmtId="0" fontId="27" fillId="37" borderId="0" xfId="29" applyFont="1" applyFill="1" applyBorder="1" applyAlignment="1">
      <alignment wrapText="1"/>
    </xf>
    <xf numFmtId="0" fontId="26" fillId="0" borderId="0" xfId="0" applyFont="1" applyFill="1" applyBorder="1" applyAlignment="1">
      <alignment wrapText="1"/>
    </xf>
    <xf numFmtId="0" fontId="32" fillId="35" borderId="0" xfId="0" applyFont="1" applyFill="1" applyBorder="1" applyAlignment="1">
      <alignment wrapText="1"/>
    </xf>
    <xf numFmtId="0" fontId="32" fillId="35" borderId="0"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0" xfId="0" applyFont="1" applyFill="1" applyBorder="1" applyAlignment="1">
      <alignment wrapText="1"/>
    </xf>
    <xf numFmtId="0" fontId="27" fillId="0" borderId="0" xfId="29" applyFont="1" applyFill="1" applyBorder="1" applyAlignment="1">
      <alignment wrapText="1"/>
    </xf>
    <xf numFmtId="0" fontId="27" fillId="0" borderId="0" xfId="29" applyFont="1" applyFill="1" applyBorder="1" applyAlignment="1">
      <alignment horizontal="center" vertical="center" wrapText="1"/>
    </xf>
    <xf numFmtId="0" fontId="29" fillId="39" borderId="0" xfId="0" applyFont="1" applyFill="1" applyBorder="1" applyAlignment="1">
      <alignment wrapText="1"/>
    </xf>
    <xf numFmtId="0" fontId="29" fillId="39" borderId="0" xfId="0" applyFont="1" applyFill="1" applyBorder="1" applyAlignment="1">
      <alignment horizontal="center" vertical="center" wrapText="1"/>
    </xf>
    <xf numFmtId="0" fontId="37" fillId="0" borderId="0" xfId="0" applyFont="1"/>
    <xf numFmtId="0" fontId="21" fillId="0" borderId="0" xfId="0" applyFont="1" applyFill="1" applyBorder="1"/>
    <xf numFmtId="0" fontId="33" fillId="0" borderId="0" xfId="0" applyFont="1" applyFill="1" applyBorder="1"/>
    <xf numFmtId="0" fontId="18" fillId="34" borderId="0" xfId="0" applyFont="1" applyFill="1" applyBorder="1" applyAlignment="1">
      <alignment horizontal="center" vertical="top" wrapText="1" readingOrder="1"/>
    </xf>
    <xf numFmtId="0" fontId="21" fillId="0" borderId="0" xfId="0" applyFont="1" applyAlignment="1">
      <alignment wrapText="1"/>
    </xf>
    <xf numFmtId="0" fontId="31" fillId="40" borderId="15" xfId="0" applyFont="1" applyFill="1" applyBorder="1" applyAlignment="1">
      <alignment vertical="center" wrapText="1"/>
    </xf>
    <xf numFmtId="0" fontId="43" fillId="0" borderId="0" xfId="44" applyFont="1" applyFill="1" applyAlignment="1">
      <alignment horizontal="left" vertical="center"/>
    </xf>
    <xf numFmtId="0" fontId="27" fillId="0" borderId="0" xfId="0" applyFont="1" applyFill="1" applyBorder="1" applyAlignment="1">
      <alignment vertical="top" wrapText="1"/>
    </xf>
    <xf numFmtId="0" fontId="36" fillId="0" borderId="0" xfId="0" applyFont="1" applyFill="1" applyBorder="1" applyAlignment="1">
      <alignment vertical="center" wrapText="1"/>
    </xf>
    <xf numFmtId="0" fontId="38" fillId="0" borderId="0" xfId="44" applyFont="1" applyFill="1" applyBorder="1" applyAlignment="1">
      <alignment horizontal="left" wrapText="1"/>
    </xf>
    <xf numFmtId="0" fontId="38" fillId="0" borderId="0" xfId="44" applyFont="1" applyFill="1" applyBorder="1" applyAlignment="1">
      <alignment horizontal="left" vertical="center" wrapText="1"/>
    </xf>
    <xf numFmtId="0" fontId="27" fillId="0" borderId="0" xfId="0" applyFont="1" applyFill="1" applyBorder="1" applyAlignment="1">
      <alignment horizontal="center" vertical="center" wrapText="1"/>
    </xf>
    <xf numFmtId="0" fontId="36" fillId="41" borderId="0" xfId="29" applyFont="1" applyFill="1" applyBorder="1" applyAlignment="1">
      <alignment vertical="center" wrapText="1"/>
    </xf>
    <xf numFmtId="0" fontId="36" fillId="40" borderId="0" xfId="0" applyFont="1" applyFill="1" applyBorder="1" applyAlignment="1">
      <alignment vertical="center" wrapText="1"/>
    </xf>
    <xf numFmtId="0" fontId="27" fillId="40" borderId="15" xfId="0" applyFont="1" applyFill="1" applyBorder="1" applyAlignment="1">
      <alignment vertical="center" wrapText="1"/>
    </xf>
    <xf numFmtId="166" fontId="28" fillId="40" borderId="0" xfId="1" quotePrefix="1" applyNumberFormat="1" applyFont="1" applyFill="1" applyBorder="1" applyAlignment="1">
      <alignment vertical="center" wrapText="1"/>
    </xf>
    <xf numFmtId="166" fontId="30" fillId="40" borderId="0" xfId="1" quotePrefix="1" applyNumberFormat="1" applyFont="1" applyFill="1" applyBorder="1" applyAlignment="1">
      <alignment vertical="center" wrapText="1"/>
    </xf>
    <xf numFmtId="0" fontId="27" fillId="40" borderId="0" xfId="0" applyFont="1" applyFill="1" applyBorder="1" applyAlignment="1">
      <alignment horizontal="left" vertical="center" wrapText="1"/>
    </xf>
    <xf numFmtId="0" fontId="31" fillId="40" borderId="15" xfId="0" applyFont="1" applyFill="1" applyBorder="1" applyAlignment="1">
      <alignment horizontal="left" vertical="center" wrapText="1"/>
    </xf>
    <xf numFmtId="0" fontId="27" fillId="0" borderId="0" xfId="0" applyFont="1" applyFill="1" applyBorder="1" applyAlignment="1">
      <alignment horizontal="center" vertical="center" wrapText="1"/>
    </xf>
    <xf numFmtId="0" fontId="27" fillId="40" borderId="14" xfId="0" applyFont="1" applyFill="1" applyBorder="1" applyAlignment="1">
      <alignment horizontal="right" vertical="center" wrapText="1"/>
    </xf>
    <xf numFmtId="166" fontId="28" fillId="40" borderId="14" xfId="1" applyNumberFormat="1" applyFont="1" applyFill="1" applyBorder="1" applyAlignment="1">
      <alignment horizontal="right" vertical="center" wrapText="1"/>
    </xf>
    <xf numFmtId="166" fontId="27" fillId="40" borderId="14" xfId="1" applyNumberFormat="1" applyFont="1" applyFill="1" applyBorder="1" applyAlignment="1">
      <alignment horizontal="right" vertical="center" wrapText="1"/>
    </xf>
    <xf numFmtId="0" fontId="31" fillId="40" borderId="13" xfId="0" applyFont="1" applyFill="1" applyBorder="1" applyAlignment="1">
      <alignment horizontal="left" vertical="center" wrapText="1"/>
    </xf>
    <xf numFmtId="0" fontId="30" fillId="40" borderId="15" xfId="7" applyNumberFormat="1" applyFont="1" applyFill="1" applyBorder="1" applyAlignment="1">
      <alignment vertical="center" wrapText="1"/>
    </xf>
    <xf numFmtId="0" fontId="31" fillId="40" borderId="13" xfId="0" applyFont="1" applyFill="1" applyBorder="1" applyAlignment="1">
      <alignment vertical="center" wrapText="1"/>
    </xf>
    <xf numFmtId="166" fontId="30" fillId="40" borderId="15" xfId="1" applyNumberFormat="1" applyFont="1" applyFill="1" applyBorder="1" applyAlignment="1">
      <alignment horizontal="right" vertical="center" wrapText="1"/>
    </xf>
    <xf numFmtId="0" fontId="51" fillId="40" borderId="0" xfId="0" applyFont="1" applyFill="1" applyBorder="1" applyAlignment="1">
      <alignment vertical="center" wrapText="1"/>
    </xf>
    <xf numFmtId="1" fontId="28" fillId="40" borderId="0" xfId="1" applyNumberFormat="1" applyFont="1" applyFill="1" applyBorder="1" applyAlignment="1">
      <alignment horizontal="right" vertical="center" wrapText="1"/>
    </xf>
    <xf numFmtId="3" fontId="27" fillId="40" borderId="0" xfId="0" applyNumberFormat="1" applyFont="1" applyFill="1" applyBorder="1" applyAlignment="1">
      <alignment horizontal="right" vertical="center" wrapText="1"/>
    </xf>
    <xf numFmtId="166" fontId="26" fillId="40" borderId="0" xfId="1" applyNumberFormat="1" applyFont="1" applyFill="1" applyBorder="1" applyAlignment="1">
      <alignment horizontal="right" vertical="center" wrapText="1"/>
    </xf>
    <xf numFmtId="1" fontId="27" fillId="40" borderId="0" xfId="0" applyNumberFormat="1" applyFont="1" applyFill="1" applyBorder="1" applyAlignment="1">
      <alignment horizontal="right" vertical="center" wrapText="1"/>
    </xf>
    <xf numFmtId="0" fontId="27" fillId="40" borderId="13" xfId="0" applyFont="1" applyFill="1" applyBorder="1" applyAlignment="1">
      <alignment horizontal="right" vertical="center" wrapText="1"/>
    </xf>
    <xf numFmtId="166" fontId="28" fillId="40" borderId="13" xfId="1" applyNumberFormat="1" applyFont="1" applyFill="1" applyBorder="1" applyAlignment="1">
      <alignment horizontal="right" vertical="center" wrapText="1"/>
    </xf>
    <xf numFmtId="1" fontId="42" fillId="0" borderId="0" xfId="0" applyNumberFormat="1" applyFont="1" applyFill="1" applyBorder="1" applyAlignment="1">
      <alignment horizontal="right" vertical="center" wrapText="1"/>
    </xf>
    <xf numFmtId="166" fontId="48" fillId="0" borderId="0" xfId="1" applyNumberFormat="1" applyFont="1" applyFill="1" applyBorder="1" applyAlignment="1">
      <alignment horizontal="right" vertical="center" wrapText="1"/>
    </xf>
    <xf numFmtId="166" fontId="30" fillId="40" borderId="0" xfId="1" applyNumberFormat="1" applyFont="1" applyFill="1" applyBorder="1" applyAlignment="1">
      <alignment horizontal="right" vertical="center" wrapText="1"/>
    </xf>
    <xf numFmtId="165" fontId="27" fillId="35" borderId="0" xfId="0" applyNumberFormat="1" applyFont="1" applyFill="1" applyBorder="1" applyAlignment="1">
      <alignment horizontal="center" vertical="center" wrapText="1"/>
    </xf>
    <xf numFmtId="0" fontId="27" fillId="0" borderId="0" xfId="0" applyFont="1" applyFill="1" applyBorder="1" applyAlignment="1">
      <alignment horizontal="center" vertical="center" wrapText="1"/>
    </xf>
    <xf numFmtId="1" fontId="48" fillId="0" borderId="0" xfId="1" applyNumberFormat="1" applyFont="1" applyFill="1" applyBorder="1" applyAlignment="1">
      <alignment horizontal="right" vertical="center" wrapText="1"/>
    </xf>
    <xf numFmtId="0" fontId="47" fillId="0" borderId="0" xfId="0" applyFont="1" applyFill="1" applyBorder="1" applyAlignment="1">
      <alignment vertical="center" wrapText="1"/>
    </xf>
    <xf numFmtId="0" fontId="21" fillId="0" borderId="14" xfId="0" applyFont="1" applyBorder="1" applyAlignment="1">
      <alignment wrapText="1"/>
    </xf>
    <xf numFmtId="0" fontId="24" fillId="0" borderId="14" xfId="44" applyFont="1" applyBorder="1" applyAlignment="1">
      <alignment wrapText="1"/>
    </xf>
    <xf numFmtId="0" fontId="21" fillId="0" borderId="16" xfId="0" applyFont="1" applyBorder="1" applyAlignment="1">
      <alignment wrapText="1"/>
    </xf>
    <xf numFmtId="0" fontId="27" fillId="35" borderId="13" xfId="0" applyFont="1" applyFill="1" applyBorder="1" applyAlignment="1">
      <alignment vertical="center" wrapText="1"/>
    </xf>
    <xf numFmtId="0" fontId="30" fillId="35" borderId="13" xfId="7" applyNumberFormat="1" applyFont="1" applyFill="1" applyBorder="1" applyAlignment="1">
      <alignment vertical="center" wrapText="1"/>
    </xf>
    <xf numFmtId="0" fontId="21" fillId="0" borderId="13" xfId="0" applyFont="1" applyBorder="1" applyAlignment="1">
      <alignment horizontal="left" vertical="center" wrapText="1"/>
    </xf>
    <xf numFmtId="0" fontId="21" fillId="0" borderId="16" xfId="0" applyFont="1" applyBorder="1" applyAlignment="1">
      <alignment horizontal="left" vertical="center"/>
    </xf>
    <xf numFmtId="0" fontId="52" fillId="0" borderId="0" xfId="0" applyFont="1" applyBorder="1" applyAlignment="1">
      <alignment horizontal="left" vertical="center"/>
    </xf>
    <xf numFmtId="0" fontId="25" fillId="35" borderId="0" xfId="0" applyFont="1" applyFill="1" applyAlignment="1">
      <alignment horizontal="center" vertical="center"/>
    </xf>
    <xf numFmtId="0" fontId="16" fillId="0" borderId="0" xfId="0" applyFont="1"/>
    <xf numFmtId="0" fontId="0" fillId="0" borderId="0" xfId="0" applyFont="1"/>
    <xf numFmtId="0" fontId="53" fillId="0" borderId="14" xfId="44" applyFont="1" applyBorder="1" applyAlignment="1">
      <alignment horizontal="left" vertical="center" wrapText="1"/>
    </xf>
    <xf numFmtId="0" fontId="21" fillId="0" borderId="13" xfId="0" applyFont="1" applyBorder="1" applyAlignment="1">
      <alignment horizontal="left" vertical="top" wrapText="1"/>
    </xf>
    <xf numFmtId="0" fontId="28" fillId="33" borderId="0" xfId="0" applyFont="1" applyFill="1" applyBorder="1" applyAlignment="1">
      <alignment horizontal="left" vertical="center"/>
    </xf>
    <xf numFmtId="0" fontId="52" fillId="0" borderId="14" xfId="0" applyFont="1" applyBorder="1" applyAlignment="1">
      <alignment horizontal="left" vertical="center"/>
    </xf>
    <xf numFmtId="168" fontId="25" fillId="0" borderId="0" xfId="1" applyNumberFormat="1" applyFont="1" applyFill="1" applyBorder="1" applyAlignment="1">
      <alignment horizontal="center" vertical="center"/>
    </xf>
    <xf numFmtId="168" fontId="25" fillId="0" borderId="0" xfId="43" applyNumberFormat="1" applyFont="1" applyFill="1" applyBorder="1" applyAlignment="1">
      <alignment horizontal="center" vertical="center"/>
    </xf>
    <xf numFmtId="0" fontId="25" fillId="35" borderId="0" xfId="0" applyFont="1" applyFill="1" applyBorder="1" applyAlignment="1">
      <alignment horizontal="center" vertical="center"/>
    </xf>
    <xf numFmtId="165" fontId="27" fillId="40" borderId="0" xfId="1" applyFont="1" applyFill="1" applyBorder="1" applyAlignment="1">
      <alignment horizontal="right" vertical="center" wrapText="1"/>
    </xf>
    <xf numFmtId="166" fontId="26" fillId="40" borderId="15" xfId="1" applyNumberFormat="1" applyFont="1" applyFill="1" applyBorder="1" applyAlignment="1">
      <alignment horizontal="right" vertical="center" wrapText="1"/>
    </xf>
    <xf numFmtId="165" fontId="28" fillId="40" borderId="0" xfId="1" applyFont="1" applyFill="1" applyBorder="1" applyAlignment="1">
      <alignment horizontal="right" vertical="center" wrapText="1"/>
    </xf>
    <xf numFmtId="164" fontId="27" fillId="40" borderId="0" xfId="46" applyFont="1" applyFill="1" applyBorder="1" applyAlignment="1">
      <alignment horizontal="right" vertical="center" wrapText="1"/>
    </xf>
    <xf numFmtId="166" fontId="27" fillId="35" borderId="0" xfId="1" applyNumberFormat="1" applyFont="1" applyFill="1" applyBorder="1" applyAlignment="1">
      <alignment horizontal="right" vertical="center" wrapText="1"/>
    </xf>
    <xf numFmtId="0" fontId="21" fillId="0" borderId="0" xfId="0" applyFont="1" applyBorder="1" applyAlignment="1">
      <alignment wrapText="1"/>
    </xf>
    <xf numFmtId="0" fontId="21" fillId="0" borderId="0" xfId="0" applyFont="1" applyAlignment="1"/>
    <xf numFmtId="0" fontId="21" fillId="0" borderId="0" xfId="0" applyFont="1" applyBorder="1"/>
    <xf numFmtId="0" fontId="21" fillId="0" borderId="17" xfId="0" applyFont="1" applyBorder="1" applyAlignment="1">
      <alignment wrapText="1"/>
    </xf>
    <xf numFmtId="0" fontId="21" fillId="0" borderId="27" xfId="0" applyFont="1" applyBorder="1" applyAlignment="1">
      <alignment horizontal="left" vertical="center"/>
    </xf>
    <xf numFmtId="0" fontId="21" fillId="0" borderId="28" xfId="0" applyFont="1" applyBorder="1" applyAlignment="1">
      <alignment wrapText="1"/>
    </xf>
    <xf numFmtId="0" fontId="21" fillId="0" borderId="15" xfId="0" applyFont="1" applyBorder="1"/>
    <xf numFmtId="0" fontId="30" fillId="0" borderId="26"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29" xfId="0" applyFont="1" applyFill="1" applyBorder="1" applyAlignment="1">
      <alignment horizontal="center" vertical="center" wrapText="1"/>
    </xf>
    <xf numFmtId="0" fontId="0" fillId="0" borderId="13" xfId="0" applyBorder="1"/>
    <xf numFmtId="0" fontId="46" fillId="35" borderId="36" xfId="53" applyFont="1" applyFill="1" applyBorder="1" applyAlignment="1">
      <alignment horizontal="left" vertical="top" wrapText="1"/>
    </xf>
    <xf numFmtId="0" fontId="0" fillId="0" borderId="0" xfId="0" applyBorder="1"/>
    <xf numFmtId="0" fontId="28" fillId="35" borderId="0" xfId="0" applyFont="1" applyFill="1" applyBorder="1" applyAlignment="1">
      <alignment horizontal="left" vertical="center"/>
    </xf>
    <xf numFmtId="0" fontId="0" fillId="0" borderId="0" xfId="0" applyFont="1" applyBorder="1"/>
    <xf numFmtId="0" fontId="45" fillId="33" borderId="14" xfId="35" applyFont="1" applyFill="1" applyBorder="1" applyAlignment="1">
      <alignment horizontal="center" vertical="center"/>
    </xf>
    <xf numFmtId="0" fontId="45" fillId="33" borderId="15" xfId="35" applyFont="1" applyFill="1" applyBorder="1" applyAlignment="1">
      <alignment horizontal="center" vertical="center"/>
    </xf>
    <xf numFmtId="0" fontId="45" fillId="33" borderId="15" xfId="35" applyFont="1" applyFill="1" applyBorder="1" applyAlignment="1">
      <alignment horizontal="center" vertical="center" wrapText="1"/>
    </xf>
    <xf numFmtId="0" fontId="45" fillId="33" borderId="14" xfId="35" applyFont="1" applyFill="1" applyBorder="1" applyAlignment="1">
      <alignment horizontal="center" vertical="center" wrapText="1"/>
    </xf>
    <xf numFmtId="0" fontId="16" fillId="0" borderId="0" xfId="0" applyFont="1" applyBorder="1"/>
    <xf numFmtId="0" fontId="28" fillId="44" borderId="0" xfId="0" applyNumberFormat="1" applyFont="1" applyFill="1" applyBorder="1" applyAlignment="1">
      <alignment horizontal="left" vertical="center"/>
    </xf>
    <xf numFmtId="0" fontId="28" fillId="0" borderId="0" xfId="0" applyNumberFormat="1" applyFont="1" applyFill="1" applyBorder="1" applyAlignment="1">
      <alignment horizontal="left" vertical="center"/>
    </xf>
    <xf numFmtId="168" fontId="28" fillId="0" borderId="0" xfId="43" applyNumberFormat="1" applyFont="1" applyFill="1" applyBorder="1" applyAlignment="1">
      <alignment horizontal="center" vertical="center"/>
    </xf>
    <xf numFmtId="0" fontId="55" fillId="34" borderId="14" xfId="0" applyFont="1" applyFill="1" applyBorder="1" applyAlignment="1">
      <alignment horizontal="left" vertical="center" wrapText="1"/>
    </xf>
    <xf numFmtId="0" fontId="55" fillId="34" borderId="15" xfId="0" applyFont="1" applyFill="1" applyBorder="1" applyAlignment="1">
      <alignment horizontal="left" vertical="center" wrapText="1"/>
    </xf>
    <xf numFmtId="0" fontId="56" fillId="0" borderId="19" xfId="0" applyFont="1" applyFill="1" applyBorder="1" applyAlignment="1">
      <alignment horizontal="left" vertical="top" wrapText="1"/>
    </xf>
    <xf numFmtId="0" fontId="56" fillId="0" borderId="20" xfId="0" applyFont="1" applyFill="1" applyBorder="1" applyAlignment="1">
      <alignment horizontal="left" vertical="top" wrapText="1"/>
    </xf>
    <xf numFmtId="0" fontId="56" fillId="0" borderId="18" xfId="0" applyFont="1" applyFill="1" applyBorder="1" applyAlignment="1">
      <alignment horizontal="left" vertical="top" wrapText="1"/>
    </xf>
    <xf numFmtId="0" fontId="56" fillId="0" borderId="21" xfId="0" applyFont="1" applyFill="1" applyBorder="1" applyAlignment="1">
      <alignment horizontal="left" vertical="top" wrapText="1"/>
    </xf>
    <xf numFmtId="0" fontId="28" fillId="0" borderId="24" xfId="0" applyFont="1" applyFill="1" applyBorder="1" applyAlignment="1">
      <alignment horizontal="center" vertical="top" wrapText="1"/>
    </xf>
    <xf numFmtId="0" fontId="28" fillId="0" borderId="34" xfId="0" applyFont="1" applyFill="1" applyBorder="1" applyAlignment="1">
      <alignment horizontal="center" vertical="center" wrapText="1"/>
    </xf>
    <xf numFmtId="0" fontId="28" fillId="0" borderId="19" xfId="0" applyFont="1" applyFill="1" applyBorder="1" applyAlignment="1">
      <alignment horizontal="center" vertical="center" wrapText="1"/>
    </xf>
    <xf numFmtId="0" fontId="28" fillId="0" borderId="35" xfId="0" applyFont="1" applyFill="1" applyBorder="1" applyAlignment="1">
      <alignment horizontal="center" vertical="center" wrapText="1"/>
    </xf>
    <xf numFmtId="0" fontId="28" fillId="0" borderId="29" xfId="0" applyFont="1" applyFill="1" applyBorder="1" applyAlignment="1">
      <alignment horizontal="left" vertical="center" wrapText="1"/>
    </xf>
    <xf numFmtId="0" fontId="0" fillId="0" borderId="11" xfId="0" applyBorder="1" applyAlignment="1">
      <alignment horizontal="center" vertical="center"/>
    </xf>
    <xf numFmtId="0" fontId="37" fillId="0" borderId="13" xfId="0" applyFont="1" applyBorder="1" applyAlignment="1">
      <alignment horizontal="center" vertical="center"/>
    </xf>
    <xf numFmtId="0" fontId="17" fillId="0" borderId="0" xfId="0" applyFont="1" applyAlignment="1">
      <alignment horizontal="center" vertical="center"/>
    </xf>
    <xf numFmtId="0" fontId="59" fillId="40" borderId="13" xfId="0" applyFont="1" applyFill="1" applyBorder="1" applyAlignment="1">
      <alignment vertical="center" wrapText="1"/>
    </xf>
    <xf numFmtId="0" fontId="59" fillId="40" borderId="0" xfId="0" applyFont="1" applyFill="1" applyBorder="1" applyAlignment="1">
      <alignment vertical="center" wrapText="1"/>
    </xf>
    <xf numFmtId="0" fontId="27" fillId="0" borderId="0" xfId="0" applyFont="1" applyFill="1" applyBorder="1" applyAlignment="1">
      <alignment horizontal="center" vertical="center" wrapText="1"/>
    </xf>
    <xf numFmtId="0" fontId="27" fillId="0" borderId="0" xfId="0" applyFont="1" applyFill="1" applyBorder="1" applyAlignment="1">
      <alignment horizontal="center" wrapText="1"/>
    </xf>
    <xf numFmtId="0" fontId="26" fillId="40" borderId="15" xfId="0" applyFont="1" applyFill="1" applyBorder="1" applyAlignment="1">
      <alignment horizontal="center" vertical="center" wrapText="1"/>
    </xf>
    <xf numFmtId="0" fontId="26" fillId="35" borderId="13" xfId="0" applyFont="1" applyFill="1" applyBorder="1" applyAlignment="1">
      <alignment horizontal="center" vertical="center" wrapText="1"/>
    </xf>
    <xf numFmtId="0" fontId="26" fillId="40" borderId="14" xfId="0" applyFont="1" applyFill="1" applyBorder="1" applyAlignment="1">
      <alignment horizontal="center" vertical="center" wrapText="1"/>
    </xf>
    <xf numFmtId="0" fontId="34" fillId="40" borderId="15" xfId="0" applyFont="1" applyFill="1" applyBorder="1" applyAlignment="1">
      <alignment horizontal="center" vertical="center"/>
    </xf>
    <xf numFmtId="0" fontId="34" fillId="40" borderId="13" xfId="0" applyFont="1" applyFill="1" applyBorder="1" applyAlignment="1">
      <alignment horizontal="center" vertical="center"/>
    </xf>
    <xf numFmtId="0" fontId="27" fillId="40" borderId="0" xfId="0" applyFont="1" applyFill="1" applyBorder="1" applyAlignment="1">
      <alignment horizontal="center" vertical="center" wrapText="1"/>
    </xf>
    <xf numFmtId="0" fontId="42" fillId="38" borderId="0" xfId="29" applyFont="1" applyFill="1" applyBorder="1" applyAlignment="1">
      <alignment horizontal="center" vertical="center" wrapText="1"/>
    </xf>
    <xf numFmtId="0" fontId="28" fillId="40" borderId="0" xfId="0" applyFont="1" applyFill="1" applyBorder="1" applyAlignment="1">
      <alignment horizontal="center" vertical="center" wrapText="1"/>
    </xf>
    <xf numFmtId="0" fontId="27" fillId="41" borderId="0" xfId="0" applyFont="1" applyFill="1" applyBorder="1" applyAlignment="1">
      <alignment horizontal="center" vertical="center" wrapText="1"/>
    </xf>
    <xf numFmtId="0" fontId="30" fillId="41" borderId="0" xfId="0" applyFont="1" applyFill="1" applyBorder="1" applyAlignment="1">
      <alignment horizontal="center" vertical="center" wrapText="1"/>
    </xf>
    <xf numFmtId="0" fontId="26" fillId="40" borderId="0" xfId="0" applyFont="1" applyFill="1" applyBorder="1" applyAlignment="1">
      <alignment horizontal="center" vertical="center" wrapText="1"/>
    </xf>
    <xf numFmtId="0" fontId="27" fillId="41" borderId="0" xfId="29" applyFont="1" applyFill="1" applyBorder="1" applyAlignment="1">
      <alignment horizontal="center" vertical="center" wrapText="1"/>
    </xf>
    <xf numFmtId="0" fontId="28" fillId="42" borderId="0" xfId="8" applyFont="1" applyFill="1" applyBorder="1" applyAlignment="1">
      <alignment horizontal="center" vertical="center" wrapText="1"/>
    </xf>
    <xf numFmtId="0" fontId="26" fillId="41" borderId="0" xfId="0" applyFont="1" applyFill="1" applyBorder="1" applyAlignment="1">
      <alignment horizontal="center" vertical="center" wrapText="1"/>
    </xf>
    <xf numFmtId="0" fontId="30" fillId="42" borderId="0" xfId="8" applyFont="1" applyFill="1" applyBorder="1" applyAlignment="1">
      <alignment horizontal="center" vertical="center" wrapText="1"/>
    </xf>
    <xf numFmtId="0" fontId="27" fillId="40" borderId="0" xfId="0" applyFont="1" applyFill="1" applyBorder="1" applyAlignment="1">
      <alignment horizontal="center" wrapText="1"/>
    </xf>
    <xf numFmtId="166" fontId="37" fillId="0" borderId="0" xfId="1" applyNumberFormat="1" applyFont="1" applyAlignment="1">
      <alignment horizontal="center" vertical="center"/>
    </xf>
    <xf numFmtId="166" fontId="37" fillId="0" borderId="10" xfId="1" applyNumberFormat="1" applyFont="1" applyBorder="1" applyAlignment="1">
      <alignment horizontal="center" vertical="center"/>
    </xf>
    <xf numFmtId="166" fontId="27" fillId="45" borderId="0" xfId="1" applyNumberFormat="1" applyFont="1" applyFill="1" applyBorder="1" applyAlignment="1">
      <alignment horizontal="right" vertical="center" wrapText="1"/>
    </xf>
    <xf numFmtId="0" fontId="60" fillId="46" borderId="14" xfId="0" applyFont="1" applyFill="1" applyBorder="1" applyAlignment="1">
      <alignment vertical="center" wrapText="1"/>
    </xf>
    <xf numFmtId="0" fontId="61" fillId="46" borderId="14" xfId="0" applyFont="1" applyFill="1" applyBorder="1" applyAlignment="1">
      <alignment horizontal="center" vertical="center" wrapText="1"/>
    </xf>
    <xf numFmtId="0" fontId="61" fillId="46" borderId="14" xfId="7" applyNumberFormat="1" applyFont="1" applyFill="1" applyBorder="1" applyAlignment="1">
      <alignment vertical="center" wrapText="1"/>
    </xf>
    <xf numFmtId="0" fontId="62" fillId="47" borderId="14" xfId="44" applyFont="1" applyFill="1" applyBorder="1" applyAlignment="1">
      <alignment horizontal="left" vertical="center" wrapText="1"/>
    </xf>
    <xf numFmtId="0" fontId="63" fillId="47" borderId="14" xfId="0" applyFont="1" applyFill="1" applyBorder="1" applyAlignment="1">
      <alignment horizontal="center" vertical="center" wrapText="1"/>
    </xf>
    <xf numFmtId="0" fontId="63" fillId="47" borderId="14" xfId="0" applyFont="1" applyFill="1" applyBorder="1" applyAlignment="1">
      <alignment horizontal="right" vertical="center" wrapText="1"/>
    </xf>
    <xf numFmtId="166" fontId="63" fillId="47" borderId="14" xfId="1" applyNumberFormat="1" applyFont="1" applyFill="1" applyBorder="1" applyAlignment="1">
      <alignment horizontal="right" vertical="center" wrapText="1"/>
    </xf>
    <xf numFmtId="0" fontId="60" fillId="47" borderId="14" xfId="0" applyFont="1" applyFill="1" applyBorder="1" applyAlignment="1">
      <alignment vertical="center" wrapText="1"/>
    </xf>
    <xf numFmtId="0" fontId="63" fillId="47" borderId="14" xfId="0" applyFont="1" applyFill="1" applyBorder="1" applyAlignment="1">
      <alignment horizontal="center" wrapText="1"/>
    </xf>
    <xf numFmtId="0" fontId="27" fillId="48" borderId="0" xfId="29" applyFont="1" applyFill="1" applyBorder="1" applyAlignment="1">
      <alignment vertical="center" wrapText="1"/>
    </xf>
    <xf numFmtId="0" fontId="27" fillId="48" borderId="0" xfId="29" applyFont="1" applyFill="1" applyBorder="1" applyAlignment="1">
      <alignment horizontal="center" vertical="center" wrapText="1"/>
    </xf>
    <xf numFmtId="1" fontId="27" fillId="45" borderId="0" xfId="0" applyNumberFormat="1" applyFont="1" applyFill="1" applyBorder="1" applyAlignment="1">
      <alignment horizontal="right" vertical="center" wrapText="1"/>
    </xf>
    <xf numFmtId="0" fontId="64" fillId="40" borderId="14" xfId="0" applyFont="1" applyFill="1" applyBorder="1" applyAlignment="1">
      <alignment vertical="center" wrapText="1"/>
    </xf>
    <xf numFmtId="0" fontId="45" fillId="45" borderId="15" xfId="0" applyFont="1" applyFill="1" applyBorder="1" applyAlignment="1">
      <alignment horizontal="left" vertical="center"/>
    </xf>
    <xf numFmtId="0" fontId="45" fillId="45" borderId="15" xfId="0" applyFont="1" applyFill="1" applyBorder="1" applyAlignment="1">
      <alignment horizontal="center" vertical="center"/>
    </xf>
    <xf numFmtId="166" fontId="45" fillId="45" borderId="15" xfId="1" applyNumberFormat="1" applyFont="1" applyFill="1" applyBorder="1" applyAlignment="1">
      <alignment horizontal="center" vertical="center"/>
    </xf>
    <xf numFmtId="9" fontId="45" fillId="45" borderId="15" xfId="0" applyNumberFormat="1" applyFont="1" applyFill="1" applyBorder="1" applyAlignment="1">
      <alignment horizontal="center" vertical="center"/>
    </xf>
    <xf numFmtId="0" fontId="45" fillId="0" borderId="0" xfId="0" applyFont="1" applyAlignment="1">
      <alignment horizontal="left"/>
    </xf>
    <xf numFmtId="0" fontId="45" fillId="0" borderId="0" xfId="0" applyFont="1" applyAlignment="1">
      <alignment horizontal="center" vertical="center"/>
    </xf>
    <xf numFmtId="166" fontId="45" fillId="0" borderId="0" xfId="1" applyNumberFormat="1" applyFont="1" applyAlignment="1">
      <alignment horizontal="center" vertical="center"/>
    </xf>
    <xf numFmtId="9" fontId="45" fillId="0" borderId="0" xfId="0" applyNumberFormat="1" applyFont="1" applyAlignment="1">
      <alignment horizontal="center" vertical="center"/>
    </xf>
    <xf numFmtId="0" fontId="45" fillId="0" borderId="0" xfId="0" applyFont="1" applyAlignment="1">
      <alignment horizontal="left" vertical="center"/>
    </xf>
    <xf numFmtId="0" fontId="45" fillId="0" borderId="0" xfId="0" applyFont="1" applyBorder="1" applyAlignment="1">
      <alignment horizontal="left" vertical="center"/>
    </xf>
    <xf numFmtId="0" fontId="45" fillId="0" borderId="0" xfId="0" applyFont="1" applyBorder="1" applyAlignment="1">
      <alignment horizontal="center" vertical="center"/>
    </xf>
    <xf numFmtId="166" fontId="45" fillId="0" borderId="0" xfId="1" applyNumberFormat="1" applyFont="1" applyBorder="1" applyAlignment="1">
      <alignment horizontal="center" vertical="center"/>
    </xf>
    <xf numFmtId="0" fontId="45" fillId="0" borderId="14" xfId="0" applyFont="1" applyBorder="1" applyAlignment="1">
      <alignment horizontal="left" vertical="center"/>
    </xf>
    <xf numFmtId="0" fontId="45" fillId="0" borderId="14" xfId="0" applyFont="1" applyBorder="1" applyAlignment="1">
      <alignment horizontal="center" vertical="center"/>
    </xf>
    <xf numFmtId="166" fontId="45" fillId="0" borderId="14" xfId="1" applyNumberFormat="1" applyFont="1" applyBorder="1" applyAlignment="1">
      <alignment horizontal="center" vertical="center"/>
    </xf>
    <xf numFmtId="0" fontId="45" fillId="0" borderId="0" xfId="0" applyFont="1" applyFill="1" applyAlignment="1">
      <alignment horizontal="left" vertical="center"/>
    </xf>
    <xf numFmtId="0" fontId="45" fillId="0" borderId="0" xfId="0" applyFont="1" applyFill="1" applyAlignment="1">
      <alignment horizontal="center" vertical="center"/>
    </xf>
    <xf numFmtId="9" fontId="45" fillId="45" borderId="15" xfId="43" applyNumberFormat="1" applyFont="1" applyFill="1" applyBorder="1" applyAlignment="1">
      <alignment horizontal="center" vertical="center"/>
    </xf>
    <xf numFmtId="0" fontId="53" fillId="0" borderId="0" xfId="44" applyFont="1" applyBorder="1" applyAlignment="1">
      <alignment horizontal="left" vertical="center" wrapText="1"/>
    </xf>
    <xf numFmtId="0" fontId="35" fillId="0" borderId="0" xfId="0" applyFont="1" applyBorder="1" applyAlignment="1"/>
    <xf numFmtId="0" fontId="45" fillId="49" borderId="0" xfId="0" applyFont="1" applyFill="1" applyAlignment="1">
      <alignment horizontal="left" vertical="center"/>
    </xf>
    <xf numFmtId="0" fontId="14" fillId="0" borderId="0" xfId="0" applyFont="1" applyFill="1" applyAlignment="1">
      <alignment horizontal="center" vertical="center"/>
    </xf>
    <xf numFmtId="0" fontId="14" fillId="0" borderId="0" xfId="0" applyFont="1" applyAlignment="1">
      <alignment horizontal="center" vertical="center"/>
    </xf>
    <xf numFmtId="166" fontId="43" fillId="0" borderId="0" xfId="1" applyNumberFormat="1" applyFont="1" applyAlignment="1">
      <alignment horizontal="center" vertical="center"/>
    </xf>
    <xf numFmtId="166" fontId="37" fillId="0" borderId="0" xfId="1" applyNumberFormat="1" applyFont="1" applyFill="1" applyBorder="1"/>
    <xf numFmtId="166" fontId="37" fillId="0" borderId="10" xfId="1" applyNumberFormat="1" applyFont="1" applyFill="1" applyBorder="1" applyAlignment="1">
      <alignment horizontal="center" vertical="center"/>
    </xf>
    <xf numFmtId="166" fontId="37" fillId="0" borderId="0" xfId="1" applyNumberFormat="1" applyFont="1" applyFill="1" applyBorder="1" applyAlignment="1">
      <alignment horizontal="center" vertical="center"/>
    </xf>
    <xf numFmtId="166" fontId="37" fillId="0" borderId="11" xfId="1" applyNumberFormat="1" applyFont="1" applyFill="1" applyBorder="1" applyAlignment="1">
      <alignment horizontal="center" vertical="center"/>
    </xf>
    <xf numFmtId="166" fontId="43" fillId="0" borderId="10" xfId="1" applyNumberFormat="1" applyFont="1" applyBorder="1" applyAlignment="1">
      <alignment horizontal="center" vertical="center"/>
    </xf>
    <xf numFmtId="0" fontId="66" fillId="0" borderId="0" xfId="0" applyFont="1" applyFill="1" applyAlignment="1">
      <alignment horizontal="center" vertical="center"/>
    </xf>
    <xf numFmtId="0" fontId="66" fillId="0" borderId="14" xfId="0" applyFont="1" applyBorder="1" applyAlignment="1">
      <alignment horizontal="center" vertical="center"/>
    </xf>
    <xf numFmtId="166" fontId="67" fillId="40" borderId="0" xfId="1" applyNumberFormat="1" applyFont="1" applyFill="1" applyBorder="1" applyAlignment="1">
      <alignment horizontal="right" vertical="center" wrapText="1"/>
    </xf>
    <xf numFmtId="0" fontId="27" fillId="0" borderId="0" xfId="0" applyFont="1" applyFill="1" applyBorder="1" applyAlignment="1">
      <alignment horizontal="center" vertical="center" wrapText="1"/>
    </xf>
    <xf numFmtId="166" fontId="45" fillId="45" borderId="15" xfId="0" applyNumberFormat="1" applyFont="1" applyFill="1" applyBorder="1" applyAlignment="1">
      <alignment horizontal="center" vertical="center"/>
    </xf>
    <xf numFmtId="166" fontId="45" fillId="45" borderId="13" xfId="0" applyNumberFormat="1" applyFont="1" applyFill="1" applyBorder="1" applyAlignment="1">
      <alignment horizontal="center" vertical="center"/>
    </xf>
    <xf numFmtId="1" fontId="48" fillId="0" borderId="0" xfId="0" applyNumberFormat="1" applyFont="1" applyFill="1" applyBorder="1" applyAlignment="1">
      <alignment horizontal="right" vertical="center" wrapText="1"/>
    </xf>
    <xf numFmtId="166" fontId="45" fillId="0" borderId="0" xfId="1" applyNumberFormat="1" applyFont="1" applyFill="1" applyAlignment="1">
      <alignment horizontal="center" vertical="center"/>
    </xf>
    <xf numFmtId="166" fontId="45" fillId="0" borderId="14" xfId="1" applyNumberFormat="1" applyFont="1" applyFill="1" applyBorder="1" applyAlignment="1">
      <alignment horizontal="center" vertical="center"/>
    </xf>
    <xf numFmtId="166" fontId="45" fillId="0" borderId="0" xfId="1" applyNumberFormat="1" applyFont="1" applyFill="1" applyBorder="1" applyAlignment="1">
      <alignment horizontal="center" vertical="center"/>
    </xf>
    <xf numFmtId="170" fontId="28" fillId="40" borderId="0" xfId="1" applyNumberFormat="1" applyFont="1" applyFill="1" applyBorder="1" applyAlignment="1">
      <alignment horizontal="right" vertical="center" wrapText="1"/>
    </xf>
    <xf numFmtId="0" fontId="27" fillId="40" borderId="0" xfId="0" applyFont="1" applyFill="1" applyBorder="1" applyAlignment="1">
      <alignment horizontal="left" vertical="center" wrapText="1" indent="1"/>
    </xf>
    <xf numFmtId="0" fontId="36" fillId="41" borderId="0" xfId="0" applyFont="1" applyFill="1" applyBorder="1" applyAlignment="1">
      <alignment vertical="center" wrapText="1"/>
    </xf>
    <xf numFmtId="0" fontId="67" fillId="40" borderId="0" xfId="0" applyFont="1" applyFill="1" applyBorder="1" applyAlignment="1">
      <alignment horizontal="center" vertical="center" wrapText="1"/>
    </xf>
    <xf numFmtId="166" fontId="28" fillId="40" borderId="0" xfId="1" quotePrefix="1" applyNumberFormat="1" applyFont="1" applyFill="1" applyBorder="1" applyAlignment="1">
      <alignment horizontal="left" vertical="center" wrapText="1"/>
    </xf>
    <xf numFmtId="0" fontId="67" fillId="0" borderId="0" xfId="0" applyFont="1" applyFill="1" applyBorder="1" applyAlignment="1">
      <alignment wrapText="1"/>
    </xf>
    <xf numFmtId="0" fontId="27" fillId="0" borderId="0" xfId="0" applyFont="1" applyFill="1" applyBorder="1" applyAlignment="1">
      <alignment horizontal="center" vertical="center" wrapText="1"/>
    </xf>
    <xf numFmtId="0" fontId="34" fillId="0" borderId="20" xfId="0" applyFont="1" applyFill="1" applyBorder="1" applyAlignment="1">
      <alignment horizontal="left" vertical="top" wrapText="1"/>
    </xf>
    <xf numFmtId="0" fontId="30" fillId="33" borderId="42" xfId="0" applyFont="1" applyFill="1" applyBorder="1" applyAlignment="1">
      <alignment horizontal="center" vertical="center"/>
    </xf>
    <xf numFmtId="9" fontId="45" fillId="49" borderId="0" xfId="0" applyNumberFormat="1" applyFont="1" applyFill="1" applyAlignment="1">
      <alignment horizontal="center" vertical="center"/>
    </xf>
    <xf numFmtId="0" fontId="45" fillId="49" borderId="0" xfId="0" applyFont="1" applyFill="1" applyBorder="1" applyAlignment="1">
      <alignment horizontal="left" vertical="center"/>
    </xf>
    <xf numFmtId="0" fontId="45" fillId="49" borderId="0" xfId="0" applyFont="1" applyFill="1" applyBorder="1" applyAlignment="1">
      <alignment horizontal="center" vertical="center"/>
    </xf>
    <xf numFmtId="9" fontId="45" fillId="49" borderId="0" xfId="0" applyNumberFormat="1" applyFont="1" applyFill="1" applyBorder="1" applyAlignment="1">
      <alignment horizontal="center" vertical="center"/>
    </xf>
    <xf numFmtId="9" fontId="45" fillId="49" borderId="0" xfId="43" applyNumberFormat="1" applyFont="1" applyFill="1" applyAlignment="1">
      <alignment horizontal="center" vertical="center"/>
    </xf>
    <xf numFmtId="9" fontId="45" fillId="0" borderId="0" xfId="43" applyNumberFormat="1" applyFont="1" applyAlignment="1">
      <alignment horizontal="center" vertical="center"/>
    </xf>
    <xf numFmtId="9" fontId="45" fillId="49" borderId="0" xfId="43" applyNumberFormat="1" applyFont="1" applyFill="1" applyBorder="1" applyAlignment="1">
      <alignment horizontal="center" vertical="center"/>
    </xf>
    <xf numFmtId="1" fontId="30" fillId="33" borderId="42" xfId="43" applyNumberFormat="1" applyFont="1" applyFill="1" applyBorder="1" applyAlignment="1">
      <alignment horizontal="center" vertical="center" wrapText="1"/>
    </xf>
    <xf numFmtId="0" fontId="16" fillId="0" borderId="0" xfId="0" applyFont="1" applyAlignment="1">
      <alignment horizontal="left" vertical="center"/>
    </xf>
    <xf numFmtId="0" fontId="34" fillId="0" borderId="21" xfId="0" applyFont="1" applyFill="1" applyBorder="1" applyAlignment="1">
      <alignment vertical="top" wrapText="1"/>
    </xf>
    <xf numFmtId="0" fontId="30" fillId="0" borderId="24" xfId="0" applyFont="1" applyFill="1" applyBorder="1" applyAlignment="1">
      <alignment horizontal="left" vertical="center" wrapText="1"/>
    </xf>
    <xf numFmtId="0" fontId="28" fillId="0" borderId="24" xfId="0" applyFont="1" applyFill="1" applyBorder="1" applyAlignment="1">
      <alignment horizontal="left" vertical="center" wrapText="1"/>
    </xf>
    <xf numFmtId="9" fontId="27" fillId="35" borderId="0" xfId="43" applyFont="1" applyFill="1" applyBorder="1" applyAlignment="1">
      <alignment horizontal="center" vertical="center" wrapText="1"/>
    </xf>
    <xf numFmtId="10" fontId="27" fillId="35" borderId="0" xfId="43" applyNumberFormat="1" applyFont="1" applyFill="1" applyBorder="1" applyAlignment="1">
      <alignment horizontal="center" vertical="center" wrapText="1"/>
    </xf>
    <xf numFmtId="171" fontId="27" fillId="40" borderId="0" xfId="46" applyNumberFormat="1" applyFont="1" applyFill="1" applyBorder="1" applyAlignment="1">
      <alignment horizontal="right" vertical="center" wrapText="1"/>
    </xf>
    <xf numFmtId="171" fontId="28" fillId="40" borderId="0" xfId="46" applyNumberFormat="1" applyFont="1" applyFill="1" applyBorder="1" applyAlignment="1">
      <alignment horizontal="right" vertical="center" wrapText="1"/>
    </xf>
    <xf numFmtId="170" fontId="27" fillId="40" borderId="0" xfId="46" applyNumberFormat="1" applyFont="1" applyFill="1" applyBorder="1" applyAlignment="1">
      <alignment horizontal="right" vertical="center" wrapText="1"/>
    </xf>
    <xf numFmtId="170" fontId="28" fillId="40" borderId="0" xfId="46" applyNumberFormat="1" applyFont="1" applyFill="1" applyBorder="1" applyAlignment="1">
      <alignment horizontal="right" vertical="center" wrapText="1"/>
    </xf>
    <xf numFmtId="167" fontId="27" fillId="45" borderId="0" xfId="1" applyNumberFormat="1" applyFont="1" applyFill="1" applyBorder="1" applyAlignment="1">
      <alignment horizontal="right" vertical="center" wrapText="1"/>
    </xf>
    <xf numFmtId="9" fontId="45" fillId="0" borderId="0" xfId="0" applyNumberFormat="1" applyFont="1" applyFill="1" applyAlignment="1">
      <alignment horizontal="center" vertical="center" wrapText="1"/>
    </xf>
    <xf numFmtId="9" fontId="45" fillId="45" borderId="15" xfId="0" applyNumberFormat="1" applyFont="1" applyFill="1" applyBorder="1" applyAlignment="1">
      <alignment horizontal="center" vertical="center" wrapText="1"/>
    </xf>
    <xf numFmtId="9" fontId="37" fillId="0" borderId="13" xfId="0" applyNumberFormat="1" applyFont="1" applyFill="1" applyBorder="1" applyAlignment="1">
      <alignment horizontal="center" vertical="center" wrapText="1"/>
    </xf>
    <xf numFmtId="9" fontId="37" fillId="0" borderId="0" xfId="0" applyNumberFormat="1" applyFont="1" applyFill="1" applyAlignment="1">
      <alignment horizontal="center" vertical="center" wrapText="1"/>
    </xf>
    <xf numFmtId="9" fontId="37" fillId="0" borderId="10" xfId="0" applyNumberFormat="1" applyFont="1" applyFill="1" applyBorder="1" applyAlignment="1">
      <alignment horizontal="center" vertical="center" wrapText="1"/>
    </xf>
    <xf numFmtId="9" fontId="28" fillId="0" borderId="0" xfId="43" applyFont="1" applyFill="1" applyAlignment="1">
      <alignment horizontal="center" vertical="center" wrapText="1"/>
    </xf>
    <xf numFmtId="9" fontId="28" fillId="0" borderId="10" xfId="43" applyFont="1" applyFill="1" applyBorder="1" applyAlignment="1">
      <alignment horizontal="center" vertical="center" wrapText="1"/>
    </xf>
    <xf numFmtId="9" fontId="37" fillId="0" borderId="0" xfId="43" applyFont="1" applyFill="1" applyAlignment="1">
      <alignment horizontal="center" vertical="center" wrapText="1"/>
    </xf>
    <xf numFmtId="9" fontId="43" fillId="0" borderId="0" xfId="0" applyNumberFormat="1" applyFont="1" applyFill="1" applyAlignment="1">
      <alignment horizontal="center" vertical="center" wrapText="1"/>
    </xf>
    <xf numFmtId="9" fontId="37" fillId="0" borderId="10" xfId="43" applyFont="1" applyFill="1" applyBorder="1" applyAlignment="1">
      <alignment horizontal="center" vertical="center" wrapText="1"/>
    </xf>
    <xf numFmtId="9" fontId="43" fillId="0" borderId="10" xfId="0" applyNumberFormat="1" applyFont="1" applyFill="1" applyBorder="1" applyAlignment="1">
      <alignment horizontal="center" vertical="center" wrapText="1"/>
    </xf>
    <xf numFmtId="0" fontId="45" fillId="0" borderId="0" xfId="0" applyFont="1" applyFill="1" applyBorder="1" applyAlignment="1">
      <alignment horizontal="left" vertical="center" wrapText="1"/>
    </xf>
    <xf numFmtId="0" fontId="45" fillId="0" borderId="0" xfId="0" applyFont="1" applyFill="1" applyAlignment="1">
      <alignment horizontal="center" vertical="center" wrapText="1"/>
    </xf>
    <xf numFmtId="9" fontId="45" fillId="0" borderId="0" xfId="43" applyFont="1" applyFill="1" applyAlignment="1">
      <alignment horizontal="center" vertical="center" wrapText="1"/>
    </xf>
    <xf numFmtId="0" fontId="45" fillId="0" borderId="0" xfId="44" applyFont="1" applyFill="1" applyAlignment="1">
      <alignment horizontal="left" vertical="center" wrapText="1"/>
    </xf>
    <xf numFmtId="0" fontId="45" fillId="0" borderId="0" xfId="0" applyFont="1" applyFill="1" applyBorder="1" applyAlignment="1">
      <alignment horizontal="center" vertical="center" wrapText="1"/>
    </xf>
    <xf numFmtId="9" fontId="45" fillId="0" borderId="0" xfId="0" applyNumberFormat="1" applyFont="1" applyFill="1" applyBorder="1" applyAlignment="1">
      <alignment horizontal="center" vertical="center" wrapText="1"/>
    </xf>
    <xf numFmtId="9" fontId="45" fillId="0" borderId="0" xfId="43" applyFont="1" applyFill="1" applyBorder="1" applyAlignment="1">
      <alignment horizontal="center" vertical="center" wrapText="1"/>
    </xf>
    <xf numFmtId="0" fontId="45" fillId="45" borderId="15" xfId="0" applyFont="1" applyFill="1" applyBorder="1" applyAlignment="1">
      <alignment horizontal="left" vertical="center" wrapText="1"/>
    </xf>
    <xf numFmtId="0" fontId="45" fillId="45" borderId="15" xfId="0" applyFont="1" applyFill="1" applyBorder="1" applyAlignment="1">
      <alignment horizontal="center" vertical="center" wrapText="1"/>
    </xf>
    <xf numFmtId="9" fontId="45" fillId="45" borderId="15" xfId="43" applyFont="1" applyFill="1" applyBorder="1" applyAlignment="1">
      <alignment horizontal="center" vertical="center" wrapText="1"/>
    </xf>
    <xf numFmtId="0" fontId="37" fillId="0" borderId="0" xfId="0" applyFont="1" applyFill="1" applyAlignment="1">
      <alignment horizontal="left" vertical="center" wrapText="1"/>
    </xf>
    <xf numFmtId="0" fontId="43" fillId="0" borderId="0" xfId="0" applyFont="1" applyFill="1" applyAlignment="1">
      <alignment horizontal="center" vertical="center" wrapText="1"/>
    </xf>
    <xf numFmtId="0" fontId="37" fillId="0" borderId="0" xfId="0" applyFont="1" applyFill="1" applyAlignment="1">
      <alignment horizontal="center" vertical="center" wrapText="1"/>
    </xf>
    <xf numFmtId="9" fontId="43" fillId="0" borderId="13" xfId="43" applyFont="1" applyFill="1" applyBorder="1" applyAlignment="1">
      <alignment horizontal="center" vertical="center" wrapText="1"/>
    </xf>
    <xf numFmtId="0" fontId="43" fillId="0" borderId="0" xfId="0" applyFont="1" applyFill="1" applyBorder="1" applyAlignment="1">
      <alignment horizontal="center" vertical="center" wrapText="1"/>
    </xf>
    <xf numFmtId="9" fontId="43" fillId="0" borderId="0" xfId="43" applyFont="1" applyFill="1" applyAlignment="1">
      <alignment horizontal="center" vertical="center" wrapText="1"/>
    </xf>
    <xf numFmtId="0" fontId="37" fillId="0" borderId="10" xfId="0" applyFont="1" applyFill="1" applyBorder="1" applyAlignment="1">
      <alignment horizontal="left" vertical="center" wrapText="1"/>
    </xf>
    <xf numFmtId="0" fontId="43" fillId="0" borderId="10" xfId="0" applyFont="1" applyFill="1" applyBorder="1" applyAlignment="1">
      <alignment horizontal="center" vertical="center" wrapText="1"/>
    </xf>
    <xf numFmtId="0" fontId="37" fillId="0" borderId="10" xfId="0" applyFont="1" applyFill="1" applyBorder="1" applyAlignment="1">
      <alignment horizontal="center" vertical="center" wrapText="1"/>
    </xf>
    <xf numFmtId="9" fontId="43" fillId="0" borderId="10" xfId="43" applyFont="1" applyFill="1" applyBorder="1" applyAlignment="1">
      <alignment horizontal="center" vertical="center" wrapText="1"/>
    </xf>
    <xf numFmtId="0" fontId="37" fillId="0" borderId="0" xfId="0" applyFont="1" applyFill="1" applyBorder="1" applyAlignment="1">
      <alignment horizontal="left" vertical="center" wrapText="1"/>
    </xf>
    <xf numFmtId="0" fontId="37" fillId="0" borderId="0" xfId="0" applyFont="1" applyFill="1" applyBorder="1" applyAlignment="1">
      <alignment horizontal="center" vertical="center" wrapText="1"/>
    </xf>
    <xf numFmtId="9" fontId="37" fillId="0" borderId="0" xfId="0" applyNumberFormat="1" applyFont="1" applyFill="1" applyBorder="1" applyAlignment="1">
      <alignment horizontal="center" vertical="center" wrapText="1"/>
    </xf>
    <xf numFmtId="9" fontId="37" fillId="0" borderId="0" xfId="43" applyFont="1" applyFill="1" applyBorder="1" applyAlignment="1">
      <alignment horizontal="center" vertical="center" wrapText="1"/>
    </xf>
    <xf numFmtId="9" fontId="43" fillId="0" borderId="0" xfId="43" applyFont="1" applyFill="1" applyBorder="1" applyAlignment="1">
      <alignment horizontal="center" vertical="center" wrapText="1"/>
    </xf>
    <xf numFmtId="9" fontId="45" fillId="0" borderId="0" xfId="0" applyNumberFormat="1" applyFont="1" applyAlignment="1">
      <alignment horizontal="left" vertical="center"/>
    </xf>
    <xf numFmtId="166" fontId="37" fillId="0" borderId="0" xfId="1" applyNumberFormat="1" applyFont="1" applyFill="1" applyBorder="1" applyAlignment="1">
      <alignment horizontal="center"/>
    </xf>
    <xf numFmtId="0" fontId="37" fillId="33" borderId="0" xfId="0" applyFont="1" applyFill="1" applyAlignment="1">
      <alignment horizontal="left" vertical="center" wrapText="1"/>
    </xf>
    <xf numFmtId="0" fontId="37" fillId="33" borderId="0" xfId="0" applyFont="1" applyFill="1" applyAlignment="1">
      <alignment horizontal="left" vertical="center"/>
    </xf>
    <xf numFmtId="0" fontId="37" fillId="33" borderId="0" xfId="0" applyFont="1" applyFill="1" applyAlignment="1">
      <alignment horizontal="center" vertical="center" wrapText="1"/>
    </xf>
    <xf numFmtId="166" fontId="21" fillId="0" borderId="0" xfId="1" applyNumberFormat="1" applyFont="1" applyAlignment="1">
      <alignment horizontal="center" vertical="center" wrapText="1"/>
    </xf>
    <xf numFmtId="166" fontId="21" fillId="0" borderId="0" xfId="1" applyNumberFormat="1" applyFont="1" applyBorder="1" applyAlignment="1">
      <alignment horizontal="center" vertical="center" wrapText="1"/>
    </xf>
    <xf numFmtId="166" fontId="21" fillId="0" borderId="10" xfId="1" applyNumberFormat="1" applyFont="1" applyBorder="1" applyAlignment="1">
      <alignment horizontal="center" vertical="center" wrapText="1"/>
    </xf>
    <xf numFmtId="0" fontId="34" fillId="0" borderId="43" xfId="0" applyFont="1" applyBorder="1" applyAlignment="1">
      <alignment horizontal="center" vertical="center" wrapText="1"/>
    </xf>
    <xf numFmtId="166" fontId="37" fillId="0" borderId="40" xfId="1" applyNumberFormat="1" applyFont="1" applyBorder="1" applyAlignment="1">
      <alignment horizontal="right" vertical="center" wrapText="1"/>
    </xf>
    <xf numFmtId="166" fontId="28" fillId="33" borderId="40" xfId="1" applyNumberFormat="1" applyFont="1" applyFill="1" applyBorder="1" applyAlignment="1">
      <alignment horizontal="center" vertical="center" wrapText="1"/>
    </xf>
    <xf numFmtId="166" fontId="45" fillId="0" borderId="40" xfId="1" applyNumberFormat="1" applyFont="1" applyBorder="1" applyAlignment="1">
      <alignment horizontal="center" vertical="center" wrapText="1"/>
    </xf>
    <xf numFmtId="166" fontId="45" fillId="45" borderId="44" xfId="1" applyNumberFormat="1" applyFont="1" applyFill="1" applyBorder="1" applyAlignment="1">
      <alignment horizontal="center" vertical="center" wrapText="1"/>
    </xf>
    <xf numFmtId="166" fontId="37" fillId="0" borderId="40" xfId="1" applyNumberFormat="1" applyFont="1" applyBorder="1" applyAlignment="1">
      <alignment horizontal="center" vertical="center" wrapText="1"/>
    </xf>
    <xf numFmtId="166" fontId="37" fillId="0" borderId="41" xfId="1" applyNumberFormat="1" applyFont="1" applyBorder="1" applyAlignment="1">
      <alignment horizontal="center" vertical="center" wrapText="1"/>
    </xf>
    <xf numFmtId="0" fontId="0" fillId="0" borderId="0" xfId="0" applyAlignment="1">
      <alignment horizontal="center" wrapText="1"/>
    </xf>
    <xf numFmtId="0" fontId="34" fillId="0" borderId="45" xfId="0" applyFont="1" applyBorder="1" applyAlignment="1">
      <alignment horizontal="center" vertical="center" wrapText="1"/>
    </xf>
    <xf numFmtId="166" fontId="28" fillId="33" borderId="38" xfId="1" applyNumberFormat="1" applyFont="1" applyFill="1" applyBorder="1" applyAlignment="1">
      <alignment horizontal="center" vertical="center" wrapText="1"/>
    </xf>
    <xf numFmtId="166" fontId="45" fillId="0" borderId="38" xfId="1" applyNumberFormat="1" applyFont="1" applyBorder="1" applyAlignment="1">
      <alignment horizontal="center" vertical="center" wrapText="1"/>
    </xf>
    <xf numFmtId="166" fontId="45" fillId="45" borderId="37" xfId="1" applyNumberFormat="1" applyFont="1" applyFill="1" applyBorder="1" applyAlignment="1">
      <alignment horizontal="center" vertical="center" wrapText="1"/>
    </xf>
    <xf numFmtId="166" fontId="37" fillId="0" borderId="38" xfId="1" applyNumberFormat="1" applyFont="1" applyBorder="1" applyAlignment="1">
      <alignment horizontal="center" vertical="center" wrapText="1"/>
    </xf>
    <xf numFmtId="166" fontId="37" fillId="0" borderId="39" xfId="1" applyNumberFormat="1" applyFont="1" applyBorder="1" applyAlignment="1">
      <alignment horizontal="center" vertical="center" wrapText="1"/>
    </xf>
    <xf numFmtId="9" fontId="21" fillId="0" borderId="0" xfId="43" applyFont="1" applyAlignment="1">
      <alignment horizontal="center" vertical="center" wrapText="1"/>
    </xf>
    <xf numFmtId="165" fontId="21" fillId="0" borderId="0" xfId="1" applyNumberFormat="1" applyFont="1" applyAlignment="1">
      <alignment horizontal="center" vertical="center" wrapText="1"/>
    </xf>
    <xf numFmtId="166" fontId="43" fillId="0" borderId="0" xfId="1" applyNumberFormat="1" applyFont="1" applyAlignment="1">
      <alignment horizontal="left" vertical="center" indent="2"/>
    </xf>
    <xf numFmtId="10" fontId="0" fillId="0" borderId="0" xfId="43" applyNumberFormat="1" applyFont="1"/>
    <xf numFmtId="0" fontId="46" fillId="35" borderId="0" xfId="53" applyFont="1" applyFill="1" applyBorder="1" applyAlignment="1">
      <alignment horizontal="left" vertical="top" wrapText="1"/>
    </xf>
    <xf numFmtId="0" fontId="30" fillId="33" borderId="15" xfId="0" applyFont="1" applyFill="1" applyBorder="1" applyAlignment="1">
      <alignment horizontal="center" vertical="center"/>
    </xf>
    <xf numFmtId="0" fontId="28" fillId="0" borderId="0" xfId="0" applyFont="1" applyBorder="1" applyAlignment="1">
      <alignment horizontal="center" vertical="center"/>
    </xf>
    <xf numFmtId="0" fontId="28" fillId="0" borderId="14" xfId="0" applyFont="1" applyBorder="1" applyAlignment="1">
      <alignment horizontal="center" vertical="center"/>
    </xf>
    <xf numFmtId="0" fontId="45" fillId="0" borderId="0" xfId="0" applyFont="1" applyFill="1" applyBorder="1" applyAlignment="1">
      <alignment horizontal="left" vertical="center"/>
    </xf>
    <xf numFmtId="0" fontId="45" fillId="0" borderId="0" xfId="0" applyFont="1" applyFill="1" applyBorder="1" applyAlignment="1">
      <alignment horizontal="center" vertical="center"/>
    </xf>
    <xf numFmtId="0" fontId="28" fillId="0" borderId="0" xfId="0" applyFont="1" applyFill="1" applyBorder="1" applyAlignment="1">
      <alignment horizontal="center" vertical="center"/>
    </xf>
    <xf numFmtId="0" fontId="28" fillId="0" borderId="10" xfId="0" applyFont="1" applyBorder="1" applyAlignment="1">
      <alignment horizontal="center" vertical="center"/>
    </xf>
    <xf numFmtId="0" fontId="37" fillId="0" borderId="0" xfId="0" applyFont="1" applyBorder="1" applyAlignment="1">
      <alignment horizontal="left" vertical="center"/>
    </xf>
    <xf numFmtId="0" fontId="37" fillId="0" borderId="0" xfId="0" applyFont="1" applyBorder="1" applyAlignment="1">
      <alignment horizontal="center" vertical="center"/>
    </xf>
    <xf numFmtId="0" fontId="37" fillId="0" borderId="0" xfId="0" applyFont="1" applyAlignment="1">
      <alignment horizontal="left"/>
    </xf>
    <xf numFmtId="0" fontId="30" fillId="33" borderId="15" xfId="0" applyFont="1" applyFill="1" applyBorder="1" applyAlignment="1">
      <alignment horizontal="left" vertical="center"/>
    </xf>
    <xf numFmtId="0" fontId="28" fillId="0" borderId="0" xfId="0" applyNumberFormat="1" applyFont="1" applyFill="1" applyBorder="1" applyAlignment="1">
      <alignment horizontal="center" vertical="center"/>
    </xf>
    <xf numFmtId="168" fontId="25" fillId="0" borderId="0" xfId="43" applyNumberFormat="1" applyFont="1" applyFill="1" applyAlignment="1">
      <alignment horizontal="center" vertical="center"/>
    </xf>
    <xf numFmtId="0" fontId="39" fillId="35" borderId="13" xfId="19" applyFont="1" applyFill="1" applyBorder="1" applyAlignment="1">
      <alignment horizontal="center" vertical="center"/>
    </xf>
    <xf numFmtId="0" fontId="39" fillId="35" borderId="14" xfId="19" applyFont="1" applyFill="1" applyBorder="1" applyAlignment="1">
      <alignment horizontal="center" vertical="center"/>
    </xf>
    <xf numFmtId="0" fontId="28" fillId="0" borderId="0" xfId="54" applyFont="1" applyFill="1" applyBorder="1" applyAlignment="1">
      <alignment horizontal="left" vertical="center"/>
    </xf>
    <xf numFmtId="0" fontId="25" fillId="0" borderId="0" xfId="0" applyNumberFormat="1" applyFont="1" applyFill="1" applyBorder="1" applyAlignment="1">
      <alignment horizontal="left" vertical="center"/>
    </xf>
    <xf numFmtId="168" fontId="28" fillId="0" borderId="0" xfId="0" applyNumberFormat="1" applyFont="1" applyAlignment="1">
      <alignment horizontal="center" vertical="center"/>
    </xf>
    <xf numFmtId="168" fontId="28" fillId="0" borderId="0" xfId="0" applyNumberFormat="1" applyFont="1" applyBorder="1" applyAlignment="1">
      <alignment horizontal="center" vertical="center"/>
    </xf>
    <xf numFmtId="168" fontId="28" fillId="0" borderId="10" xfId="0" applyNumberFormat="1" applyFont="1" applyBorder="1" applyAlignment="1">
      <alignment horizontal="center" vertical="center"/>
    </xf>
    <xf numFmtId="166" fontId="37" fillId="0" borderId="40" xfId="1" applyNumberFormat="1" applyFont="1" applyFill="1" applyBorder="1" applyAlignment="1">
      <alignment horizontal="center" vertical="center"/>
    </xf>
    <xf numFmtId="0" fontId="37" fillId="0" borderId="10" xfId="0" applyFont="1" applyFill="1" applyBorder="1" applyAlignment="1">
      <alignment horizontal="center" vertical="center"/>
    </xf>
    <xf numFmtId="0" fontId="37" fillId="0" borderId="0" xfId="0" applyFont="1" applyFill="1" applyAlignment="1">
      <alignment horizontal="center" vertical="center"/>
    </xf>
    <xf numFmtId="0" fontId="36" fillId="0" borderId="12" xfId="0" applyFont="1" applyFill="1" applyBorder="1" applyAlignment="1">
      <alignment horizontal="center" vertical="center" wrapText="1"/>
    </xf>
    <xf numFmtId="0" fontId="27" fillId="0" borderId="11"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35" fillId="0" borderId="12" xfId="0" applyFont="1" applyBorder="1" applyAlignment="1">
      <alignment horizontal="center" vertical="center"/>
    </xf>
    <xf numFmtId="0" fontId="21" fillId="0" borderId="0" xfId="0" applyFont="1" applyBorder="1" applyAlignment="1">
      <alignment horizontal="center" vertical="center" wrapText="1"/>
    </xf>
    <xf numFmtId="0" fontId="34" fillId="0" borderId="46" xfId="0" applyFont="1" applyBorder="1" applyAlignment="1">
      <alignment horizontal="center" vertical="center" wrapText="1"/>
    </xf>
    <xf numFmtId="0" fontId="34" fillId="0" borderId="12" xfId="0" applyFont="1" applyBorder="1" applyAlignment="1">
      <alignment horizontal="center" vertical="center" wrapText="1"/>
    </xf>
    <xf numFmtId="0" fontId="34" fillId="0" borderId="45" xfId="0" applyFont="1" applyBorder="1" applyAlignment="1">
      <alignment horizontal="center" vertical="center" wrapText="1"/>
    </xf>
    <xf numFmtId="0" fontId="21" fillId="0" borderId="11" xfId="0" applyFont="1" applyBorder="1" applyAlignment="1">
      <alignment horizontal="center" vertical="center" wrapText="1"/>
    </xf>
    <xf numFmtId="0" fontId="35" fillId="0" borderId="11" xfId="0" applyFont="1" applyBorder="1" applyAlignment="1">
      <alignment horizontal="center" vertical="center"/>
    </xf>
    <xf numFmtId="0" fontId="35" fillId="0" borderId="12" xfId="0" applyFont="1" applyBorder="1" applyAlignment="1">
      <alignment horizontal="center" vertical="center" wrapText="1"/>
    </xf>
    <xf numFmtId="0" fontId="54" fillId="0" borderId="15" xfId="0" applyFont="1" applyBorder="1" applyAlignment="1">
      <alignment horizontal="center"/>
    </xf>
    <xf numFmtId="0" fontId="39" fillId="35" borderId="13" xfId="19" applyFont="1" applyFill="1" applyBorder="1" applyAlignment="1">
      <alignment horizontal="center" vertical="center"/>
    </xf>
    <xf numFmtId="0" fontId="39" fillId="35" borderId="14" xfId="19" applyFont="1" applyFill="1" applyBorder="1" applyAlignment="1">
      <alignment horizontal="center" vertical="center"/>
    </xf>
    <xf numFmtId="0" fontId="28" fillId="0" borderId="0" xfId="0" applyFont="1" applyFill="1" applyAlignment="1">
      <alignment horizontal="left" vertical="center" wrapText="1"/>
    </xf>
    <xf numFmtId="0" fontId="28" fillId="0" borderId="0" xfId="0" applyFont="1" applyFill="1" applyAlignment="1">
      <alignment horizontal="left" vertical="center"/>
    </xf>
    <xf numFmtId="0" fontId="28" fillId="0" borderId="0" xfId="54" applyFont="1" applyFill="1" applyBorder="1" applyAlignment="1">
      <alignment horizontal="left" vertical="center"/>
    </xf>
    <xf numFmtId="0" fontId="28" fillId="0" borderId="0" xfId="0" applyFont="1" applyFill="1" applyBorder="1" applyAlignment="1">
      <alignment horizontal="left" vertical="center"/>
    </xf>
    <xf numFmtId="0" fontId="57" fillId="0" borderId="22" xfId="0" applyFont="1" applyFill="1" applyBorder="1" applyAlignment="1">
      <alignment horizontal="left" vertical="center" wrapText="1"/>
    </xf>
    <xf numFmtId="0" fontId="57" fillId="0" borderId="16" xfId="0" applyFont="1" applyFill="1" applyBorder="1" applyAlignment="1">
      <alignment horizontal="left" vertical="center" wrapText="1"/>
    </xf>
    <xf numFmtId="0" fontId="57" fillId="0" borderId="30" xfId="0" applyFont="1" applyFill="1" applyBorder="1" applyAlignment="1">
      <alignment horizontal="left" vertical="center" wrapText="1"/>
    </xf>
    <xf numFmtId="0" fontId="57" fillId="0" borderId="31" xfId="0" applyFont="1" applyFill="1" applyBorder="1" applyAlignment="1">
      <alignment horizontal="left" vertical="center" wrapText="1"/>
    </xf>
    <xf numFmtId="0" fontId="38" fillId="0" borderId="0" xfId="44" applyFont="1" applyAlignment="1">
      <alignment horizontal="left" vertical="center"/>
    </xf>
    <xf numFmtId="0" fontId="57" fillId="0" borderId="32" xfId="0" applyFont="1" applyFill="1" applyBorder="1" applyAlignment="1">
      <alignment horizontal="left" vertical="center" wrapText="1"/>
    </xf>
    <xf numFmtId="0" fontId="57" fillId="0" borderId="33" xfId="0" applyFont="1" applyFill="1" applyBorder="1" applyAlignment="1">
      <alignment horizontal="left" vertical="center" wrapText="1"/>
    </xf>
    <xf numFmtId="0" fontId="21" fillId="0" borderId="25" xfId="0" applyFont="1" applyFill="1" applyBorder="1" applyAlignment="1">
      <alignment horizontal="left" vertical="center" wrapText="1"/>
    </xf>
    <xf numFmtId="0" fontId="21" fillId="0" borderId="26" xfId="0" applyFont="1" applyFill="1" applyBorder="1" applyAlignment="1">
      <alignment horizontal="left" vertical="center" wrapText="1"/>
    </xf>
    <xf numFmtId="0" fontId="35" fillId="0" borderId="15" xfId="0" applyFont="1" applyBorder="1" applyAlignment="1">
      <alignment horizontal="center"/>
    </xf>
    <xf numFmtId="0" fontId="56" fillId="0" borderId="20" xfId="0" applyFont="1" applyFill="1" applyBorder="1" applyAlignment="1">
      <alignment horizontal="left" vertical="top" wrapText="1"/>
    </xf>
    <xf numFmtId="0" fontId="56" fillId="0" borderId="18" xfId="0" applyFont="1" applyFill="1" applyBorder="1" applyAlignment="1">
      <alignment horizontal="left" vertical="top" wrapText="1"/>
    </xf>
    <xf numFmtId="0" fontId="56" fillId="0" borderId="21" xfId="0" applyFont="1" applyFill="1" applyBorder="1" applyAlignment="1">
      <alignment horizontal="left" vertical="top" wrapText="1"/>
    </xf>
    <xf numFmtId="0" fontId="57" fillId="0" borderId="23" xfId="0" applyFont="1" applyFill="1" applyBorder="1" applyAlignment="1">
      <alignment horizontal="left" vertical="center" wrapText="1"/>
    </xf>
    <xf numFmtId="0" fontId="57" fillId="0" borderId="29" xfId="0" applyFont="1" applyFill="1" applyBorder="1" applyAlignment="1">
      <alignment horizontal="left" vertical="center" wrapText="1"/>
    </xf>
    <xf numFmtId="168" fontId="69" fillId="0" borderId="14" xfId="0" applyNumberFormat="1" applyFont="1" applyFill="1" applyBorder="1" applyAlignment="1">
      <alignment horizontal="left" vertical="center"/>
    </xf>
    <xf numFmtId="168" fontId="28" fillId="0" borderId="14" xfId="0" applyNumberFormat="1" applyFont="1" applyBorder="1" applyAlignment="1">
      <alignment horizontal="center" vertical="center"/>
    </xf>
    <xf numFmtId="168" fontId="28" fillId="0" borderId="0" xfId="0" applyNumberFormat="1" applyFont="1" applyFill="1" applyBorder="1" applyAlignment="1">
      <alignment horizontal="center" vertical="center"/>
    </xf>
    <xf numFmtId="168" fontId="28" fillId="0" borderId="0" xfId="0" applyNumberFormat="1" applyFont="1" applyFill="1" applyAlignment="1">
      <alignment horizontal="center" vertical="center"/>
    </xf>
  </cellXfs>
  <cellStyles count="65">
    <cellStyle name="20% - Accent1" xfId="20" builtinId="30" customBuiltin="1"/>
    <cellStyle name="20% - Accent2" xfId="24" builtinId="34" customBuiltin="1"/>
    <cellStyle name="20% - Accent3" xfId="28" builtinId="38" customBuiltin="1"/>
    <cellStyle name="20% - Accent4" xfId="32" builtinId="42" customBuiltin="1"/>
    <cellStyle name="20% - Accent5" xfId="36" builtinId="46" customBuiltin="1"/>
    <cellStyle name="20% - Accent6" xfId="40" builtinId="50" customBuiltin="1"/>
    <cellStyle name="40% - Accent1" xfId="21" builtinId="31" customBuiltin="1"/>
    <cellStyle name="40% - Accent2" xfId="25" builtinId="35" customBuiltin="1"/>
    <cellStyle name="40% - Accent3" xfId="29" builtinId="39" customBuiltin="1"/>
    <cellStyle name="40% - Accent4" xfId="33" builtinId="43" customBuiltin="1"/>
    <cellStyle name="40% - Accent5" xfId="37" builtinId="47" customBuiltin="1"/>
    <cellStyle name="40% - Accent6" xfId="41" builtinId="51" customBuiltin="1"/>
    <cellStyle name="60% - Accent1" xfId="22" builtinId="32" customBuiltin="1"/>
    <cellStyle name="60% - Accent1 2" xfId="58" xr:uid="{00000000-0005-0000-0000-00000D000000}"/>
    <cellStyle name="60% - Accent2" xfId="26" builtinId="36" customBuiltin="1"/>
    <cellStyle name="60% - Accent2 2" xfId="59" xr:uid="{00000000-0005-0000-0000-00000F000000}"/>
    <cellStyle name="60% - Accent3" xfId="30" builtinId="40" customBuiltin="1"/>
    <cellStyle name="60% - Accent3 2" xfId="60" xr:uid="{00000000-0005-0000-0000-000011000000}"/>
    <cellStyle name="60% - Accent4" xfId="34" builtinId="44" customBuiltin="1"/>
    <cellStyle name="60% - Accent4 2" xfId="61" xr:uid="{00000000-0005-0000-0000-000013000000}"/>
    <cellStyle name="60% - Accent5" xfId="38" builtinId="48" customBuiltin="1"/>
    <cellStyle name="60% - Accent5 2" xfId="62" xr:uid="{00000000-0005-0000-0000-000015000000}"/>
    <cellStyle name="60% - Accent6" xfId="42" builtinId="52" customBuiltin="1"/>
    <cellStyle name="60% - Accent6 2" xfId="63" xr:uid="{00000000-0005-0000-0000-000017000000}"/>
    <cellStyle name="Accent1" xfId="19" builtinId="29" customBuiltin="1"/>
    <cellStyle name="Accent2" xfId="23" builtinId="33" customBuiltin="1"/>
    <cellStyle name="Accent3" xfId="27" builtinId="37" customBuiltin="1"/>
    <cellStyle name="Accent4" xfId="31" builtinId="41" customBuiltin="1"/>
    <cellStyle name="Accent5" xfId="35" builtinId="45" customBuiltin="1"/>
    <cellStyle name="Accent6" xfId="39" builtinId="49" customBuiltin="1"/>
    <cellStyle name="Bad" xfId="8" builtinId="27" customBuiltin="1"/>
    <cellStyle name="Calculation" xfId="12" builtinId="22" customBuiltin="1"/>
    <cellStyle name="Check Cell" xfId="14" builtinId="23" customBuiltin="1"/>
    <cellStyle name="Comma" xfId="1" builtinId="3"/>
    <cellStyle name="Comma 2" xfId="48" xr:uid="{00000000-0005-0000-0000-00001C000000}"/>
    <cellStyle name="Comma 2 2" xfId="52" xr:uid="{00000000-0005-0000-0000-00001D000000}"/>
    <cellStyle name="Comma 3" xfId="50" xr:uid="{00000000-0005-0000-0000-00001E000000}"/>
    <cellStyle name="Comma 4" xfId="64" xr:uid="{00000000-0005-0000-0000-000042000000}"/>
    <cellStyle name="Currency" xfId="46" builtinId="4"/>
    <cellStyle name="Currency 2" xfId="51" xr:uid="{00000000-0005-0000-0000-000020000000}"/>
    <cellStyle name="Explanatory Text" xfId="17" builtinId="53" customBuiltin="1"/>
    <cellStyle name="Good" xfId="7" builtinId="26" customBuiltin="1"/>
    <cellStyle name="GPT Style Primary" xfId="53" xr:uid="{00000000-0005-0000-0000-000023000000}"/>
    <cellStyle name="GPT Style Secondary" xfId="55" xr:uid="{00000000-0005-0000-0000-000024000000}"/>
    <cellStyle name="GPT Style Secondary 3" xfId="45" xr:uid="{00000000-0005-0000-0000-000025000000}"/>
    <cellStyle name="Heading 1" xfId="3" builtinId="16" customBuiltin="1"/>
    <cellStyle name="Heading 2" xfId="4" builtinId="17" customBuiltin="1"/>
    <cellStyle name="Heading 3" xfId="5" builtinId="18" customBuiltin="1"/>
    <cellStyle name="Heading 4" xfId="6" builtinId="19" customBuiltin="1"/>
    <cellStyle name="Hyperlink" xfId="44" builtinId="8"/>
    <cellStyle name="Input" xfId="10" builtinId="20" customBuiltin="1"/>
    <cellStyle name="Linked Cell" xfId="13" builtinId="24" customBuiltin="1"/>
    <cellStyle name="Neutral" xfId="9" builtinId="28" customBuiltin="1"/>
    <cellStyle name="Neutral 2" xfId="57" xr:uid="{00000000-0005-0000-0000-00002A000000}"/>
    <cellStyle name="Normal" xfId="0" builtinId="0"/>
    <cellStyle name="Normal 2 11" xfId="54" xr:uid="{00000000-0005-0000-0000-00002F000000}"/>
    <cellStyle name="Normal 3 2" xfId="56" xr:uid="{AC8ACA03-6A77-4D70-89A1-235E000A5A05}"/>
    <cellStyle name="Note" xfId="16" builtinId="10" customBuiltin="1"/>
    <cellStyle name="Output" xfId="11" builtinId="21" customBuiltin="1"/>
    <cellStyle name="Percent" xfId="43" builtinId="5"/>
    <cellStyle name="Percent 3" xfId="47" xr:uid="{00000000-0005-0000-0000-000033000000}"/>
    <cellStyle name="Title" xfId="2" builtinId="15" customBuiltin="1"/>
    <cellStyle name="Title 2" xfId="49" xr:uid="{00000000-0005-0000-0000-000035000000}"/>
    <cellStyle name="Total" xfId="18" builtinId="25" customBuiltin="1"/>
    <cellStyle name="Warning Text" xfId="15" builtinId="11" customBuiltin="1"/>
  </cellStyles>
  <dxfs count="134">
    <dxf>
      <font>
        <b val="0"/>
        <i val="0"/>
        <strike val="0"/>
        <condense val="0"/>
        <extend val="0"/>
        <outline val="0"/>
        <shadow val="0"/>
        <u val="none"/>
        <vertAlign val="baseline"/>
        <sz val="10"/>
        <color auto="1"/>
        <name val="Arial"/>
        <scheme val="none"/>
      </font>
      <numFmt numFmtId="2" formatCode="0.00"/>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dotted">
          <color theme="5"/>
        </top>
        <bottom style="dotted">
          <color theme="5"/>
        </bottom>
      </border>
    </dxf>
    <dxf>
      <font>
        <b val="0"/>
        <i val="0"/>
        <strike val="0"/>
        <condense val="0"/>
        <extend val="0"/>
        <outline val="0"/>
        <shadow val="0"/>
        <u val="none"/>
        <vertAlign val="baseline"/>
        <sz val="11"/>
        <color auto="1"/>
        <name val="Arial"/>
        <family val="2"/>
        <scheme val="none"/>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2" formatCode="0.00"/>
      <fill>
        <patternFill patternType="none">
          <fgColor indexed="64"/>
          <bgColor indexed="65"/>
        </patternFill>
      </fill>
      <alignment horizontal="center" vertical="center" textRotation="0" wrapText="0" indent="0" justifyLastLine="0" shrinkToFit="0" readingOrder="0"/>
      <border diagonalUp="0" diagonalDown="0" outline="0">
        <left/>
        <right/>
        <top/>
        <bottom style="thick">
          <color rgb="FFDAC000"/>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bottom style="dotted">
          <color theme="5"/>
        </bottom>
      </border>
    </dxf>
    <dxf>
      <font>
        <b val="0"/>
        <i val="0"/>
        <strike val="0"/>
        <condense val="0"/>
        <extend val="0"/>
        <outline val="0"/>
        <shadow val="0"/>
        <u val="none"/>
        <vertAlign val="baseline"/>
        <sz val="10"/>
        <color auto="1"/>
        <name val="Arial"/>
        <scheme val="none"/>
      </font>
      <numFmt numFmtId="2" formatCode="0.00"/>
      <fill>
        <patternFill patternType="none">
          <fgColor indexed="64"/>
          <bgColor auto="1"/>
        </patternFill>
      </fill>
      <alignment horizontal="center" vertical="center" textRotation="0" wrapText="0" indent="0" justifyLastLine="0" shrinkToFit="0" readingOrder="0"/>
      <border diagonalUp="0" diagonalDown="0" outline="0">
        <left/>
        <right/>
        <top style="dotted">
          <color theme="5"/>
        </top>
        <bottom style="dotted">
          <color theme="5"/>
        </bottom>
      </border>
    </dxf>
    <dxf>
      <font>
        <b val="0"/>
        <i val="0"/>
        <strike val="0"/>
        <condense val="0"/>
        <extend val="0"/>
        <outline val="0"/>
        <shadow val="0"/>
        <u val="none"/>
        <vertAlign val="baseline"/>
        <sz val="11"/>
        <color auto="1"/>
        <name val="Arial"/>
        <family val="2"/>
        <scheme val="none"/>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2" formatCode="0.00"/>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none"/>
      </font>
      <numFmt numFmtId="0" formatCode="General"/>
      <fill>
        <patternFill patternType="none">
          <fgColor indexed="64"/>
          <bgColor indexed="65"/>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numFmt numFmtId="0" formatCode="General"/>
      <fill>
        <patternFill patternType="none">
          <fgColor indexed="64"/>
          <bgColor auto="1"/>
        </patternFill>
      </fill>
      <alignment horizontal="left" vertical="center" textRotation="0" wrapText="0" indent="0" justifyLastLine="0" shrinkToFit="0" readingOrder="0"/>
      <border diagonalUp="0" diagonalDown="0" outline="0">
        <left/>
        <right/>
        <top style="dotted">
          <color theme="5"/>
        </top>
        <bottom style="dotted">
          <color theme="5"/>
        </bottom>
      </border>
    </dxf>
    <dxf>
      <border outline="0">
        <bottom style="dotted">
          <color theme="5"/>
        </bottom>
      </border>
    </dxf>
    <dxf>
      <border outline="0">
        <top style="thin">
          <color indexed="64"/>
        </top>
        <bottom style="thin">
          <color indexed="64"/>
        </bottom>
      </border>
    </dxf>
    <dxf>
      <font>
        <b val="0"/>
        <i val="0"/>
        <strike val="0"/>
        <condense val="0"/>
        <extend val="0"/>
        <outline val="0"/>
        <shadow val="0"/>
        <u val="none"/>
        <vertAlign val="baseline"/>
        <sz val="10"/>
        <color auto="1"/>
        <name val="Arial"/>
        <scheme val="none"/>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0"/>
        <color auto="1"/>
        <name val="Arial"/>
        <scheme val="none"/>
      </font>
      <numFmt numFmtId="168" formatCode="0.0"/>
      <fill>
        <patternFill patternType="solid">
          <fgColor indexed="64"/>
          <bgColor theme="9" tint="0.79998168889431442"/>
        </patternFill>
      </fill>
      <alignment horizontal="center" vertical="center" textRotation="0" wrapText="0" indent="0" justifyLastLine="0" shrinkToFit="0" readingOrder="0"/>
    </dxf>
    <dxf>
      <font>
        <strike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left/>
        <right style="thick">
          <color rgb="FFDAC000"/>
        </right>
        <top style="thin">
          <color rgb="FFDAC000"/>
        </top>
        <bottom style="thin">
          <color rgb="FFDAC000"/>
        </bottom>
        <vertical/>
        <horizontal/>
      </border>
    </dxf>
    <dxf>
      <font>
        <b val="0"/>
        <i val="0"/>
        <strike val="0"/>
        <condense val="0"/>
        <extend val="0"/>
        <outline val="0"/>
        <shadow val="0"/>
        <u val="none"/>
        <vertAlign val="baseline"/>
        <sz val="11"/>
        <color auto="1"/>
        <name val="Arial"/>
        <scheme val="none"/>
      </font>
      <fill>
        <patternFill patternType="none">
          <fgColor indexed="64"/>
          <bgColor indexed="65"/>
        </patternFill>
      </fill>
      <alignment horizontal="left" vertical="center" textRotation="0" wrapText="1" indent="0" justifyLastLine="0" shrinkToFit="0" readingOrder="0"/>
      <border diagonalUp="0" diagonalDown="0" outline="0">
        <left/>
        <right style="thick">
          <color rgb="FFDAC000"/>
        </right>
        <top style="thin">
          <color rgb="FFDAC000"/>
        </top>
        <bottom style="thin">
          <color rgb="FFDAC000"/>
        </bottom>
      </border>
    </dxf>
    <dxf>
      <font>
        <strike val="0"/>
        <outline val="0"/>
        <shadow val="0"/>
        <u val="none"/>
        <vertAlign val="baseline"/>
        <sz val="11"/>
        <color auto="1"/>
        <name val="Arial"/>
        <scheme val="none"/>
      </font>
      <fill>
        <patternFill patternType="none">
          <bgColor auto="1"/>
        </patternFill>
      </fill>
      <alignment horizontal="center" vertical="center" textRotation="0" wrapText="1" indent="0" justifyLastLine="0" shrinkToFit="0" readingOrder="0"/>
      <border diagonalUp="0" diagonalDown="0" outline="0">
        <left/>
        <right/>
        <top style="thick">
          <color auto="1"/>
        </top>
        <bottom style="thick">
          <color auto="1"/>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center" textRotation="0" wrapText="1" indent="0" justifyLastLine="0" shrinkToFit="0" readingOrder="0"/>
      <border diagonalUp="0" diagonalDown="0" outline="0">
        <left/>
        <right style="thick">
          <color rgb="FFDAC000"/>
        </right>
        <top style="thick">
          <color auto="1"/>
        </top>
        <bottom style="thick">
          <color auto="1"/>
        </bottom>
      </border>
    </dxf>
    <dxf>
      <font>
        <b val="0"/>
        <i val="0"/>
        <strike val="0"/>
        <condense val="0"/>
        <extend val="0"/>
        <outline val="0"/>
        <shadow val="0"/>
        <u val="none"/>
        <vertAlign val="baseline"/>
        <sz val="11"/>
        <color auto="1"/>
        <name val="Arial"/>
        <scheme val="none"/>
      </font>
      <fill>
        <patternFill patternType="none">
          <fgColor indexed="64"/>
          <bgColor auto="1"/>
        </patternFill>
      </fill>
      <alignment horizontal="center" vertical="top" textRotation="0" wrapText="1" indent="0" justifyLastLine="0" shrinkToFit="0" readingOrder="0"/>
      <border diagonalUp="0" diagonalDown="0" outline="0">
        <left/>
        <right style="thick">
          <color rgb="FFDAC000"/>
        </right>
        <top style="thick">
          <color auto="1"/>
        </top>
        <bottom style="thick">
          <color auto="1"/>
        </bottom>
      </border>
    </dxf>
    <dxf>
      <border diagonalUp="0" diagonalDown="0">
        <left style="thick">
          <color rgb="FFDAC000"/>
        </left>
        <right style="thick">
          <color rgb="FFDAC000"/>
        </right>
        <top style="thick">
          <color rgb="FFDAC000"/>
        </top>
        <bottom style="thick">
          <color rgb="FFDAC000"/>
        </bottom>
      </border>
    </dxf>
    <dxf>
      <font>
        <strike val="0"/>
        <outline val="0"/>
        <shadow val="0"/>
        <u val="none"/>
        <vertAlign val="baseline"/>
        <sz val="11"/>
        <color auto="1"/>
        <name val="Arial"/>
        <scheme val="none"/>
      </font>
      <fill>
        <patternFill patternType="none">
          <bgColor auto="1"/>
        </patternFill>
      </fill>
      <alignment textRotation="0" wrapText="1" indent="0" justifyLastLine="0" shrinkToFit="0" readingOrder="0"/>
    </dxf>
    <dxf>
      <font>
        <strike val="0"/>
        <outline val="0"/>
        <shadow val="0"/>
        <u val="none"/>
        <vertAlign val="baseline"/>
        <sz val="11"/>
        <color auto="1"/>
        <name val="Arial"/>
        <scheme val="none"/>
      </font>
      <alignment textRotation="0" wrapText="1" indent="0" justifyLastLine="0" shrinkToFit="0" readingOrder="0"/>
    </dxf>
    <dxf>
      <font>
        <color auto="1"/>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border diagonalUp="0" diagonalDown="0" outline="0">
        <left/>
        <right/>
        <top/>
        <bottom style="medium">
          <color rgb="FFDAC000"/>
        </bottom>
      </border>
    </dxf>
    <dxf>
      <font>
        <color auto="1"/>
      </font>
      <fill>
        <patternFill patternType="none">
          <fgColor indexed="64"/>
          <bgColor auto="1"/>
        </patternFill>
      </fill>
      <alignment horizontal="center" vertical="center" textRotation="0" wrapText="0" indent="0" justifyLastLine="0" shrinkToFit="0" readingOrder="0"/>
    </dxf>
    <dxf>
      <font>
        <color auto="1"/>
      </font>
      <fill>
        <patternFill patternType="none">
          <fgColor indexed="64"/>
          <bgColor auto="1"/>
        </patternFill>
      </fill>
      <alignment horizontal="center" vertical="center" textRotation="0" wrapText="0" indent="0" justifyLastLine="0" shrinkToFit="0" readingOrder="0"/>
    </dxf>
    <dxf>
      <font>
        <color auto="1"/>
      </font>
      <fill>
        <patternFill patternType="none">
          <fgColor indexed="64"/>
          <bgColor auto="1"/>
        </patternFill>
      </fill>
      <alignment horizontal="center" vertical="center" textRotation="0" wrapText="0" indent="0" justifyLastLine="0" shrinkToFit="0" readingOrder="0"/>
    </dxf>
    <dxf>
      <font>
        <color auto="1"/>
      </font>
      <fill>
        <patternFill patternType="none">
          <fgColor indexed="64"/>
          <bgColor auto="1"/>
        </patternFill>
      </fill>
      <alignment horizontal="left" vertical="center" textRotation="0" wrapText="0" indent="0" justifyLastLine="0" shrinkToFit="0" readingOrder="0"/>
    </dxf>
    <dxf>
      <border outline="0">
        <top style="thick">
          <color rgb="FFDAC000"/>
        </top>
        <bottom style="thick">
          <color rgb="FFDAC000"/>
        </bottom>
      </border>
    </dxf>
    <dxf>
      <font>
        <color auto="1"/>
      </font>
      <fill>
        <patternFill patternType="none">
          <fgColor indexed="64"/>
          <bgColor auto="1"/>
        </patternFill>
      </fill>
      <alignment horizontal="center" vertical="center" textRotation="0" wrapText="0" indent="0" justifyLastLine="0" shrinkToFit="0" readingOrder="0"/>
    </dxf>
    <dxf>
      <border outline="0">
        <bottom style="thick">
          <color rgb="FFDAC000"/>
        </bottom>
      </border>
    </dxf>
    <dxf>
      <font>
        <b/>
        <i val="0"/>
        <strike val="0"/>
        <condense val="0"/>
        <extend val="0"/>
        <outline val="0"/>
        <shadow val="0"/>
        <u val="none"/>
        <vertAlign val="baseline"/>
        <sz val="11"/>
        <color auto="1"/>
        <name val="Arial"/>
        <family val="2"/>
        <scheme val="minor"/>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indexed="65"/>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scheme val="minor"/>
      </font>
      <numFmt numFmtId="13" formatCode="0%"/>
      <fill>
        <patternFill patternType="none">
          <fgColor indexed="64"/>
          <bgColor indexed="65"/>
        </patternFill>
      </fill>
      <alignment horizontal="center" vertical="center" textRotation="0" wrapText="1"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scheme val="minor"/>
      </font>
      <numFmt numFmtId="13" formatCode="0%"/>
      <fill>
        <patternFill patternType="none">
          <fgColor indexed="64"/>
          <bgColor auto="1"/>
        </patternFill>
      </fill>
      <alignment horizontal="center" vertical="center" textRotation="0" wrapText="1" indent="0" justifyLastLine="0" shrinkToFit="0" readingOrder="0"/>
    </dxf>
    <dxf>
      <font>
        <b val="0"/>
        <i val="0"/>
        <strike val="0"/>
        <condense val="0"/>
        <extend val="0"/>
        <outline val="0"/>
        <shadow val="0"/>
        <u val="none"/>
        <vertAlign val="baseline"/>
        <sz val="11"/>
        <color auto="1"/>
        <name val="Arial"/>
        <scheme val="minor"/>
      </font>
      <fill>
        <patternFill patternType="none">
          <fgColor indexed="64"/>
          <bgColor auto="1"/>
        </patternFill>
      </fill>
      <alignment horizontal="center" vertical="center" textRotation="0" wrapText="1"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left" vertical="center" textRotation="0" wrapText="1"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minor"/>
      </font>
      <fill>
        <patternFill patternType="solid">
          <fgColor indexed="64"/>
          <bgColor theme="0" tint="-0.14999847407452621"/>
        </patternFill>
      </fill>
      <alignment horizontal="center" vertical="center" textRotation="0" wrapText="1"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left"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center" vertical="center" textRotation="0" wrapText="0" indent="0" justifyLastLine="0" shrinkToFit="0" readingOrder="0"/>
    </dxf>
    <dxf>
      <font>
        <strike val="0"/>
        <outline val="0"/>
        <shadow val="0"/>
        <u val="none"/>
        <vertAlign val="baseline"/>
        <sz val="11"/>
        <color auto="1"/>
        <name val="Arial"/>
        <scheme val="minor"/>
      </font>
      <alignment horizontal="left" vertical="center" textRotation="0" wrapText="0" indent="0" justifyLastLine="0" shrinkToFit="0" readingOrder="0"/>
    </dxf>
    <dxf>
      <border outline="0">
        <bottom style="medium">
          <color rgb="FFDAC000"/>
        </bottom>
      </border>
    </dxf>
    <dxf>
      <font>
        <strike val="0"/>
        <outline val="0"/>
        <shadow val="0"/>
        <u val="none"/>
        <vertAlign val="baseline"/>
        <sz val="11"/>
        <color auto="1"/>
        <name val="Arial"/>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family val="2"/>
        <scheme val="minor"/>
      </font>
      <fill>
        <patternFill patternType="solid">
          <fgColor indexed="64"/>
          <bgColor theme="0" tint="-0.1499984740745262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left" vertical="center" textRotation="0" wrapText="0" indent="0" justifyLastLine="0" shrinkToFit="0" readingOrder="0"/>
    </dxf>
    <dxf>
      <font>
        <strike val="0"/>
        <outline val="0"/>
        <shadow val="0"/>
        <u val="none"/>
        <vertAlign val="baseline"/>
        <sz val="11"/>
        <color auto="1"/>
        <name val="Arial"/>
        <scheme val="minor"/>
      </font>
      <fill>
        <patternFill patternType="none">
          <fgColor indexed="64"/>
          <bgColor auto="1"/>
        </patternFill>
      </fill>
      <alignment horizontal="center" vertical="center" textRotation="0" wrapText="0" indent="0" justifyLastLine="0" shrinkToFit="0" readingOrder="0"/>
    </dxf>
    <dxf>
      <font>
        <strike val="0"/>
        <outline val="0"/>
        <shadow val="0"/>
        <u val="none"/>
        <vertAlign val="baseline"/>
        <sz val="11"/>
        <color auto="1"/>
        <name val="Arial"/>
        <scheme val="minor"/>
      </font>
      <fill>
        <patternFill patternType="solid">
          <fgColor indexed="64"/>
          <bgColor theme="0" tint="-0.14999847407452621"/>
        </patternFill>
      </fill>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none"/>
      </font>
      <numFmt numFmtId="166" formatCode="_-* #,##0_-;\-* #,##0_-;_-* &quot;-&quot;??_-;_-@_-"/>
      <alignment horizontal="center" vertical="center" textRotation="0" wrapText="1" indent="0" justifyLastLine="0" shrinkToFit="0" readingOrder="0"/>
      <border diagonalUp="0" diagonalDown="0" outline="0">
        <left style="thin">
          <color rgb="FFDAC000"/>
        </left>
        <right style="thin">
          <color rgb="FFDAC000"/>
        </right>
        <top/>
        <bottom/>
      </border>
    </dxf>
    <dxf>
      <font>
        <b val="0"/>
        <i val="0"/>
        <strike val="0"/>
        <condense val="0"/>
        <extend val="0"/>
        <outline val="0"/>
        <shadow val="0"/>
        <u val="none"/>
        <vertAlign val="baseline"/>
        <sz val="11"/>
        <color auto="1"/>
        <name val="Arial"/>
        <scheme val="none"/>
      </font>
      <numFmt numFmtId="166" formatCode="_-* #,##0_-;\-* #,##0_-;_-* &quot;-&quot;??_-;_-@_-"/>
      <alignment horizontal="center" vertical="center" textRotation="0" wrapText="1" indent="0" justifyLastLine="0" shrinkToFit="0" readingOrder="0"/>
      <border diagonalUp="0" diagonalDown="0" outline="0">
        <left style="thin">
          <color rgb="FFDAC000"/>
        </left>
        <right style="thin">
          <color rgb="FFDAC000"/>
        </right>
        <top/>
        <bottom/>
      </border>
    </dxf>
    <dxf>
      <font>
        <b val="0"/>
        <i val="0"/>
        <strike val="0"/>
        <condense val="0"/>
        <extend val="0"/>
        <outline val="0"/>
        <shadow val="0"/>
        <u val="none"/>
        <vertAlign val="baseline"/>
        <sz val="11"/>
        <color auto="1"/>
        <name val="Arial"/>
        <family val="2"/>
        <scheme val="minor"/>
      </font>
      <numFmt numFmtId="166" formatCode="_-* #,##0_-;\-* #,##0_-;_-* &quot;-&quot;??_-;_-@_-"/>
      <alignment horizontal="center" vertical="center" textRotation="0" wrapText="1" indent="0" justifyLastLine="0" shrinkToFit="0" readingOrder="0"/>
      <border diagonalUp="0" diagonalDown="0" outline="0">
        <left style="thin">
          <color rgb="FFDAC000"/>
        </left>
        <right style="thin">
          <color rgb="FFDAC000"/>
        </right>
        <top/>
        <bottom/>
      </border>
    </dxf>
    <dxf>
      <font>
        <b val="0"/>
        <i val="0"/>
        <strike val="0"/>
        <condense val="0"/>
        <extend val="0"/>
        <outline val="0"/>
        <shadow val="0"/>
        <u val="none"/>
        <vertAlign val="baseline"/>
        <sz val="11"/>
        <color auto="1"/>
        <name val="Arial"/>
        <family val="2"/>
        <scheme val="minor"/>
      </font>
      <numFmt numFmtId="166" formatCode="_-* #,##0_-;\-* #,##0_-;_-* &quot;-&quot;??_-;_-@_-"/>
      <alignment horizontal="center" vertical="center" textRotation="0" wrapText="1" indent="0" justifyLastLine="0" shrinkToFit="0" readingOrder="0"/>
      <border diagonalUp="0" diagonalDown="0" outline="0">
        <left style="thin">
          <color rgb="FFDAC000"/>
        </left>
        <right style="thin">
          <color rgb="FFDAC000"/>
        </right>
        <top/>
        <bottom/>
      </border>
    </dxf>
    <dxf>
      <font>
        <b val="0"/>
        <i val="0"/>
        <strike val="0"/>
        <condense val="0"/>
        <extend val="0"/>
        <outline val="0"/>
        <shadow val="0"/>
        <u val="none"/>
        <vertAlign val="baseline"/>
        <sz val="11"/>
        <color auto="1"/>
        <name val="Arial"/>
        <family val="2"/>
        <scheme val="minor"/>
      </font>
      <numFmt numFmtId="166" formatCode="_-* #,##0_-;\-* #,##0_-;_-* &quot;-&quot;??_-;_-@_-"/>
      <alignment horizontal="center" vertical="center" textRotation="0" wrapText="1" indent="0" justifyLastLine="0" shrinkToFit="0" readingOrder="0"/>
      <border diagonalUp="0" diagonalDown="0" outline="0">
        <left style="thin">
          <color rgb="FFDAC000"/>
        </left>
        <right style="thin">
          <color rgb="FFDAC000"/>
        </right>
        <top/>
        <bottom/>
      </border>
    </dxf>
    <dxf>
      <font>
        <b val="0"/>
        <i val="0"/>
        <strike val="0"/>
        <condense val="0"/>
        <extend val="0"/>
        <outline val="0"/>
        <shadow val="0"/>
        <u val="none"/>
        <vertAlign val="baseline"/>
        <sz val="11"/>
        <color auto="1"/>
        <name val="Arial"/>
        <family val="2"/>
        <scheme val="minor"/>
      </font>
      <numFmt numFmtId="166" formatCode="_-* #,##0_-;\-* #,##0_-;_-* &quot;-&quot;??_-;_-@_-"/>
      <alignment horizontal="center" vertical="center" textRotation="0" wrapText="1" indent="0" justifyLastLine="0" shrinkToFit="0" readingOrder="0"/>
      <border diagonalUp="0" diagonalDown="0" outline="0">
        <left style="thin">
          <color rgb="FFDAC000"/>
        </left>
        <right style="thin">
          <color rgb="FFDAC000"/>
        </right>
        <top/>
        <bottom/>
      </border>
    </dxf>
    <dxf>
      <font>
        <b val="0"/>
        <i val="0"/>
        <strike val="0"/>
        <condense val="0"/>
        <extend val="0"/>
        <outline val="0"/>
        <shadow val="0"/>
        <u val="none"/>
        <vertAlign val="baseline"/>
        <sz val="11"/>
        <color auto="1"/>
        <name val="Arial"/>
        <family val="2"/>
        <scheme val="minor"/>
      </font>
      <numFmt numFmtId="166" formatCode="_-* #,##0_-;\-* #,##0_-;_-* &quot;-&quot;??_-;_-@_-"/>
      <alignment horizontal="center" vertical="center" textRotation="0" wrapText="1" indent="0" justifyLastLine="0" shrinkToFit="0" readingOrder="0"/>
      <border diagonalUp="0" diagonalDown="0" outline="0">
        <left style="thin">
          <color rgb="FFDAC000"/>
        </left>
        <right style="thin">
          <color rgb="FFDAC000"/>
        </right>
        <top/>
        <bottom/>
      </border>
    </dxf>
    <dxf>
      <font>
        <b val="0"/>
        <i val="0"/>
        <strike val="0"/>
        <condense val="0"/>
        <extend val="0"/>
        <outline val="0"/>
        <shadow val="0"/>
        <u val="none"/>
        <vertAlign val="baseline"/>
        <sz val="11"/>
        <color auto="1"/>
        <name val="Arial"/>
        <scheme val="minor"/>
      </font>
      <numFmt numFmtId="166" formatCode="_-* #,##0_-;\-* #,##0_-;_-* &quot;-&quot;??_-;_-@_-"/>
      <alignment horizontal="center" vertical="center" textRotation="0" wrapText="1" indent="0" justifyLastLine="0" shrinkToFit="0" readingOrder="0"/>
      <border diagonalUp="0" diagonalDown="0" outline="0">
        <left style="thin">
          <color rgb="FFDAC000"/>
        </left>
        <right style="thin">
          <color rgb="FFDAC000"/>
        </right>
      </border>
    </dxf>
    <dxf>
      <font>
        <b val="0"/>
        <i val="0"/>
        <strike val="0"/>
        <condense val="0"/>
        <extend val="0"/>
        <outline val="0"/>
        <shadow val="0"/>
        <u val="none"/>
        <vertAlign val="baseline"/>
        <sz val="11"/>
        <color auto="1"/>
        <name val="Arial"/>
        <family val="2"/>
        <scheme val="minor"/>
      </font>
      <numFmt numFmtId="166" formatCode="_-* #,##0_-;\-* #,##0_-;_-* &quot;-&quot;??_-;_-@_-"/>
      <alignment horizontal="center" vertical="center" textRotation="0" wrapText="1" indent="0" justifyLastLine="0" shrinkToFit="0" readingOrder="0"/>
      <border diagonalUp="0" diagonalDown="0" outline="0">
        <left style="thin">
          <color rgb="FFDAC000"/>
        </left>
        <right style="thin">
          <color rgb="FFDAC000"/>
        </right>
        <top/>
        <bottom/>
      </border>
    </dxf>
    <dxf>
      <font>
        <b val="0"/>
        <i val="0"/>
        <strike val="0"/>
        <condense val="0"/>
        <extend val="0"/>
        <outline val="0"/>
        <shadow val="0"/>
        <u val="none"/>
        <vertAlign val="baseline"/>
        <sz val="11"/>
        <color auto="1"/>
        <name val="Arial"/>
        <scheme val="minor"/>
      </font>
      <numFmt numFmtId="166" formatCode="_-* #,##0_-;\-* #,##0_-;_-* &quot;-&quot;??_-;_-@_-"/>
      <alignment horizontal="center" vertical="center" textRotation="0" wrapText="1" indent="0" justifyLastLine="0" shrinkToFit="0" readingOrder="0"/>
      <border diagonalUp="0" diagonalDown="0">
        <left style="thin">
          <color rgb="FFDAC000"/>
        </left>
        <right style="thin">
          <color rgb="FFDAC000"/>
        </right>
        <vertical/>
      </border>
    </dxf>
    <dxf>
      <font>
        <b val="0"/>
        <i val="0"/>
        <strike val="0"/>
        <condense val="0"/>
        <extend val="0"/>
        <outline val="0"/>
        <shadow val="0"/>
        <u val="none"/>
        <vertAlign val="baseline"/>
        <sz val="11"/>
        <color auto="1"/>
        <name val="Arial"/>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minor"/>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minor"/>
      </font>
      <alignment horizontal="left" vertical="center" textRotation="0" wrapText="0" indent="0" justifyLastLine="0" shrinkToFit="0" readingOrder="0"/>
    </dxf>
    <dxf>
      <font>
        <b val="0"/>
        <i val="0"/>
        <strike val="0"/>
        <condense val="0"/>
        <extend val="0"/>
        <outline val="0"/>
        <shadow val="0"/>
        <u val="none"/>
        <vertAlign val="baseline"/>
        <sz val="11"/>
        <color auto="1"/>
        <name val="Arial"/>
        <scheme val="none"/>
      </font>
      <alignment horizontal="center" vertical="center" textRotation="0" wrapText="0" indent="0" justifyLastLine="0" shrinkToFit="0" readingOrder="0"/>
    </dxf>
    <dxf>
      <font>
        <b val="0"/>
        <i val="0"/>
        <strike val="0"/>
        <condense val="0"/>
        <extend val="0"/>
        <outline val="0"/>
        <shadow val="0"/>
        <u val="none"/>
        <vertAlign val="baseline"/>
        <sz val="11"/>
        <color auto="1"/>
        <name val="Arial"/>
        <scheme val="none"/>
      </font>
      <fill>
        <patternFill patternType="solid">
          <fgColor indexed="64"/>
          <bgColor theme="0" tint="-0.14999847407452621"/>
        </patternFill>
      </fill>
      <alignment horizontal="center" vertical="center" textRotation="0" wrapText="0" indent="0" justifyLastLine="0" shrinkToFit="0" readingOrder="0"/>
    </dxf>
  </dxfs>
  <tableStyles count="0" defaultTableStyle="TableStyleMedium2" defaultPivotStyle="PivotStyleLight16"/>
  <colors>
    <mruColors>
      <color rgb="FFDAC000"/>
      <color rgb="FF33CCCC"/>
      <color rgb="FF009A46"/>
      <color rgb="FFCCCC00"/>
      <color rgb="FFAC9800"/>
      <color rgb="FFD8E4BC"/>
      <color rgb="FF8C7B00"/>
      <color rgb="FFA3954D"/>
      <color rgb="FF717446"/>
      <color rgb="FFB1A35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r>
              <a:rPr lang="en-AU" sz="1800" b="1"/>
              <a:t>Energy Intensity</a:t>
            </a:r>
            <a:r>
              <a:rPr lang="en-AU" sz="1800" b="1" baseline="0"/>
              <a:t> (MJ/m2)</a:t>
            </a:r>
            <a:endParaRPr lang="en-AU" sz="1800" b="1"/>
          </a:p>
        </c:rich>
      </c:tx>
      <c:overlay val="0"/>
      <c:spPr>
        <a:noFill/>
        <a:ln>
          <a:noFill/>
        </a:ln>
        <a:effectLst/>
      </c:spPr>
      <c:txPr>
        <a:bodyPr rot="0" spcFirstLastPara="1" vertOverflow="ellipsis" vert="horz" wrap="square" anchor="ctr" anchorCtr="1"/>
        <a:lstStyle/>
        <a:p>
          <a:pPr>
            <a:defRPr sz="1400" b="1"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1"/>
          <c:order val="0"/>
          <c:tx>
            <c:strRef>
              <c:f>'Energy Intensity'!$B$6</c:f>
              <c:strCache>
                <c:ptCount val="1"/>
                <c:pt idx="0">
                  <c:v>Office</c:v>
                </c:pt>
              </c:strCache>
            </c:strRef>
          </c:tx>
          <c:spPr>
            <a:ln w="34925" cap="rnd">
              <a:solidFill>
                <a:schemeClr val="tx1">
                  <a:lumMod val="50000"/>
                  <a:lumOff val="50000"/>
                </a:schemeClr>
              </a:solidFill>
              <a:round/>
            </a:ln>
            <a:effectLst/>
          </c:spPr>
          <c:marker>
            <c:symbol val="none"/>
          </c:marker>
          <c:cat>
            <c:strRef>
              <c:f>'Energy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'Energy Intensity'!$D$6:$P$6</c:f>
              <c:numCache>
                <c:formatCode>_-* #,##0_-;\-* #,##0_-;_-* "-"??_-;_-@_-</c:formatCode>
                <c:ptCount val="13"/>
                <c:pt idx="0">
                  <c:v>588.51559278014554</c:v>
                </c:pt>
                <c:pt idx="1">
                  <c:v>583.34941631222807</c:v>
                </c:pt>
                <c:pt idx="2">
                  <c:v>570.40005192042725</c:v>
                </c:pt>
                <c:pt idx="3">
                  <c:v>497.20556611023216</c:v>
                </c:pt>
                <c:pt idx="4">
                  <c:v>434.64080356976905</c:v>
                </c:pt>
                <c:pt idx="5">
                  <c:v>432.77113952407711</c:v>
                </c:pt>
                <c:pt idx="6">
                  <c:v>409.20377855342946</c:v>
                </c:pt>
                <c:pt idx="7">
                  <c:v>393.16841484045358</c:v>
                </c:pt>
                <c:pt idx="8">
                  <c:v>374.82261835480813</c:v>
                </c:pt>
                <c:pt idx="9">
                  <c:v>362.46922506481985</c:v>
                </c:pt>
                <c:pt idx="10">
                  <c:v>340.81752232440982</c:v>
                </c:pt>
                <c:pt idx="11">
                  <c:v>329.97374642285831</c:v>
                </c:pt>
                <c:pt idx="12">
                  <c:v>318</c:v>
                </c:pt>
              </c:numCache>
            </c:numRef>
          </c:val>
          <c:smooth val="0"/>
          <c:extLst>
            <c:ext xmlns:c16="http://schemas.microsoft.com/office/drawing/2014/chart" uri="{C3380CC4-5D6E-409C-BE32-E72D297353CC}">
              <c16:uniqueId val="{00000000-9367-408D-9D47-96478C2DD6C4}"/>
            </c:ext>
          </c:extLst>
        </c:ser>
        <c:ser>
          <c:idx val="2"/>
          <c:order val="1"/>
          <c:tx>
            <c:strRef>
              <c:f>'Energy Intensity'!$B$7</c:f>
              <c:strCache>
                <c:ptCount val="1"/>
                <c:pt idx="0">
                  <c:v>Retail</c:v>
                </c:pt>
              </c:strCache>
            </c:strRef>
          </c:tx>
          <c:spPr>
            <a:ln w="28575" cap="rnd">
              <a:solidFill>
                <a:srgbClr val="CCCC00"/>
              </a:solidFill>
              <a:round/>
            </a:ln>
            <a:effectLst/>
          </c:spPr>
          <c:marker>
            <c:symbol val="none"/>
          </c:marker>
          <c:dPt>
            <c:idx val="12"/>
            <c:marker>
              <c:symbol val="none"/>
            </c:marker>
            <c:bubble3D val="0"/>
            <c:extLst>
              <c:ext xmlns:c16="http://schemas.microsoft.com/office/drawing/2014/chart" uri="{C3380CC4-5D6E-409C-BE32-E72D297353CC}">
                <c16:uniqueId val="{00000001-9367-408D-9D47-96478C2DD6C4}"/>
              </c:ext>
            </c:extLst>
          </c:dPt>
          <c:cat>
            <c:strRef>
              <c:f>'Energy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'Energy Intensity'!$D$7:$P$7</c:f>
              <c:numCache>
                <c:formatCode>_-* #,##0_-;\-* #,##0_-;_-* "-"??_-;_-@_-</c:formatCode>
                <c:ptCount val="13"/>
                <c:pt idx="0">
                  <c:v>556.11852545876127</c:v>
                </c:pt>
                <c:pt idx="1">
                  <c:v>532.26585159110709</c:v>
                </c:pt>
                <c:pt idx="2">
                  <c:v>529.37222842566052</c:v>
                </c:pt>
                <c:pt idx="3">
                  <c:v>453.97813988098108</c:v>
                </c:pt>
                <c:pt idx="4">
                  <c:v>434.7961753984543</c:v>
                </c:pt>
                <c:pt idx="5">
                  <c:v>417.26754179983965</c:v>
                </c:pt>
                <c:pt idx="6">
                  <c:v>419.98456913616877</c:v>
                </c:pt>
                <c:pt idx="7">
                  <c:v>406.15500700650739</c:v>
                </c:pt>
                <c:pt idx="8">
                  <c:v>397.95055106571129</c:v>
                </c:pt>
                <c:pt idx="9">
                  <c:v>384.50647523662479</c:v>
                </c:pt>
                <c:pt idx="10">
                  <c:v>372.16034902464554</c:v>
                </c:pt>
                <c:pt idx="11">
                  <c:v>357.15712845886014</c:v>
                </c:pt>
                <c:pt idx="12">
                  <c:v>363</c:v>
                </c:pt>
              </c:numCache>
            </c:numRef>
          </c:val>
          <c:smooth val="0"/>
          <c:extLst>
            <c:ext xmlns:c16="http://schemas.microsoft.com/office/drawing/2014/chart" uri="{C3380CC4-5D6E-409C-BE32-E72D297353CC}">
              <c16:uniqueId val="{00000002-9367-408D-9D47-96478C2DD6C4}"/>
            </c:ext>
          </c:extLst>
        </c:ser>
        <c:ser>
          <c:idx val="0"/>
          <c:order val="2"/>
          <c:tx>
            <c:strRef>
              <c:f>'Energy Intensity'!$B$8</c:f>
              <c:strCache>
                <c:ptCount val="1"/>
                <c:pt idx="0">
                  <c:v>Industrial</c:v>
                </c:pt>
              </c:strCache>
            </c:strRef>
          </c:tx>
          <c:spPr>
            <a:ln w="28575" cap="rnd">
              <a:solidFill>
                <a:srgbClr val="33CCCC"/>
              </a:solidFill>
              <a:round/>
            </a:ln>
            <a:effectLst/>
          </c:spPr>
          <c:marker>
            <c:symbol val="none"/>
          </c:marker>
          <c:cat>
            <c:strRef>
              <c:f>'Energy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'Energy Intensity'!$D$8:$P$8</c:f>
              <c:numCache>
                <c:formatCode>General</c:formatCode>
                <c:ptCount val="13"/>
                <c:pt idx="2" formatCode="_-* #,##0_-;\-* #,##0_-;_-* &quot;-&quot;??_-;_-@_-">
                  <c:v>382.61250000000007</c:v>
                </c:pt>
                <c:pt idx="3" formatCode="_-* #,##0_-;\-* #,##0_-;_-* &quot;-&quot;??_-;_-@_-">
                  <c:v>328.38836206896553</c:v>
                </c:pt>
                <c:pt idx="4" formatCode="_-* #,##0_-;\-* #,##0_-;_-* &quot;-&quot;??_-;_-@_-">
                  <c:v>272.87844827586207</c:v>
                </c:pt>
                <c:pt idx="5" formatCode="_-* #,##0_-;\-* #,##0_-;_-* &quot;-&quot;??_-;_-@_-">
                  <c:v>292.35533299092617</c:v>
                </c:pt>
                <c:pt idx="6" formatCode="_-* #,##0_-;\-* #,##0_-;_-* &quot;-&quot;??_-;_-@_-">
                  <c:v>254.30166880616179</c:v>
                </c:pt>
                <c:pt idx="7" formatCode="_-* #,##0_-;\-* #,##0_-;_-* &quot;-&quot;??_-;_-@_-">
                  <c:v>244.60205391527597</c:v>
                </c:pt>
                <c:pt idx="8" formatCode="_-* #,##0_-;\-* #,##0_-;_-* &quot;-&quot;??_-;_-@_-">
                  <c:v>243.75582819878568</c:v>
                </c:pt>
                <c:pt idx="9" formatCode="_-* #,##0_-;\-* #,##0_-;_-* &quot;-&quot;??_-;_-@_-">
                  <c:v>245.15926343893025</c:v>
                </c:pt>
                <c:pt idx="10" formatCode="_-* #,##0_-;\-* #,##0_-;_-* &quot;-&quot;??_-;_-@_-">
                  <c:v>247.80906475330386</c:v>
                </c:pt>
                <c:pt idx="11" formatCode="_-* #,##0_-;\-* #,##0_-;_-* &quot;-&quot;??_-;_-@_-">
                  <c:v>270.08416362498696</c:v>
                </c:pt>
                <c:pt idx="12" formatCode="_-* #,##0_-;\-* #,##0_-;_-* &quot;-&quot;??_-;_-@_-">
                  <c:v>247.15944884763792</c:v>
                </c:pt>
              </c:numCache>
            </c:numRef>
          </c:val>
          <c:smooth val="0"/>
          <c:extLst>
            <c:ext xmlns:c16="http://schemas.microsoft.com/office/drawing/2014/chart" uri="{C3380CC4-5D6E-409C-BE32-E72D297353CC}">
              <c16:uniqueId val="{00000003-9367-408D-9D47-96478C2DD6C4}"/>
            </c:ext>
          </c:extLst>
        </c:ser>
        <c:ser>
          <c:idx val="3"/>
          <c:order val="3"/>
          <c:tx>
            <c:strRef>
              <c:f>'Energy Intensity'!$B$9</c:f>
              <c:strCache>
                <c:ptCount val="1"/>
                <c:pt idx="0">
                  <c:v>Total</c:v>
                </c:pt>
              </c:strCache>
            </c:strRef>
          </c:tx>
          <c:spPr>
            <a:ln w="44450" cap="rnd">
              <a:solidFill>
                <a:srgbClr val="DAC000"/>
              </a:solidFill>
              <a:round/>
            </a:ln>
            <a:effectLst/>
          </c:spPr>
          <c:marker>
            <c:symbol val="none"/>
          </c:marker>
          <c:cat>
            <c:strRef>
              <c:f>'Energy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'Energy Intensity'!$D$9:$P$9</c:f>
              <c:numCache>
                <c:formatCode>_-* #,##0_-;\-* #,##0_-;_-* "-"??_-;_-@_-</c:formatCode>
                <c:ptCount val="13"/>
                <c:pt idx="0">
                  <c:v>570.88020955960042</c:v>
                </c:pt>
                <c:pt idx="1">
                  <c:v>556.00736939198407</c:v>
                </c:pt>
                <c:pt idx="2">
                  <c:v>546.90301641354904</c:v>
                </c:pt>
                <c:pt idx="3">
                  <c:v>471.46026567399923</c:v>
                </c:pt>
                <c:pt idx="4">
                  <c:v>432.97444501097488</c:v>
                </c:pt>
                <c:pt idx="5">
                  <c:v>423.11052238253427</c:v>
                </c:pt>
                <c:pt idx="6">
                  <c:v>413.25137260237324</c:v>
                </c:pt>
                <c:pt idx="7">
                  <c:v>398.25783002493785</c:v>
                </c:pt>
                <c:pt idx="8">
                  <c:v>382.95852176673333</c:v>
                </c:pt>
                <c:pt idx="9">
                  <c:v>370.15568067579221</c:v>
                </c:pt>
                <c:pt idx="10">
                  <c:v>353.09380299136654</c:v>
                </c:pt>
                <c:pt idx="11">
                  <c:v>341.60822648396822</c:v>
                </c:pt>
                <c:pt idx="12">
                  <c:v>338</c:v>
                </c:pt>
              </c:numCache>
            </c:numRef>
          </c:val>
          <c:smooth val="0"/>
          <c:extLst>
            <c:ext xmlns:c16="http://schemas.microsoft.com/office/drawing/2014/chart" uri="{C3380CC4-5D6E-409C-BE32-E72D297353CC}">
              <c16:uniqueId val="{00000004-9367-408D-9D47-96478C2DD6C4}"/>
            </c:ext>
          </c:extLst>
        </c:ser>
        <c:dLbls>
          <c:showLegendKey val="0"/>
          <c:showVal val="0"/>
          <c:showCatName val="0"/>
          <c:showSerName val="0"/>
          <c:showPercent val="0"/>
          <c:showBubbleSize val="0"/>
        </c:dLbls>
        <c:smooth val="0"/>
        <c:axId val="1440778912"/>
        <c:axId val="674560096"/>
      </c:lineChart>
      <c:catAx>
        <c:axId val="1440778912"/>
        <c:scaling>
          <c:orientation val="minMax"/>
        </c:scaling>
        <c:delete val="0"/>
        <c:axPos val="b"/>
        <c:numFmt formatCode="General" sourceLinked="1"/>
        <c:majorTickMark val="none"/>
        <c:minorTickMark val="none"/>
        <c:tickLblPos val="nextTo"/>
        <c:spPr>
          <a:noFill/>
          <a:ln w="9525" cap="flat" cmpd="sng" algn="ctr">
            <a:solidFill>
              <a:srgbClr val="AC9800"/>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en-US"/>
          </a:p>
        </c:txPr>
        <c:crossAx val="674560096"/>
        <c:crosses val="autoZero"/>
        <c:auto val="1"/>
        <c:lblAlgn val="ctr"/>
        <c:lblOffset val="100"/>
        <c:noMultiLvlLbl val="0"/>
      </c:catAx>
      <c:valAx>
        <c:axId val="674560096"/>
        <c:scaling>
          <c:orientation val="minMax"/>
        </c:scaling>
        <c:delete val="0"/>
        <c:axPos val="l"/>
        <c:majorGridlines>
          <c:spPr>
            <a:ln w="9525" cap="flat" cmpd="sng" algn="ctr">
              <a:solidFill>
                <a:srgbClr val="AC9800"/>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AU" b="1"/>
                  <a:t>Energy Intensity</a:t>
                </a:r>
                <a:r>
                  <a:rPr lang="en-AU" b="1" baseline="0"/>
                  <a:t> (MJ/m2)</a:t>
                </a:r>
                <a:endParaRPr lang="en-AU" b="1"/>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en-US"/>
          </a:p>
        </c:txPr>
        <c:crossAx val="1440778912"/>
        <c:crosses val="autoZero"/>
        <c:crossBetween val="between"/>
      </c:valAx>
      <c:spPr>
        <a:noFill/>
        <a:ln>
          <a:solidFill>
            <a:srgbClr val="AC98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rnd" cmpd="sng" algn="ctr">
      <a:solidFill>
        <a:srgbClr val="AC9800"/>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1" i="0" u="none" strike="noStrike" kern="1200" spc="0" baseline="0">
                <a:ln>
                  <a:noFill/>
                </a:ln>
                <a:solidFill>
                  <a:schemeClr val="tx1">
                    <a:lumMod val="65000"/>
                    <a:lumOff val="35000"/>
                  </a:schemeClr>
                </a:solidFill>
                <a:latin typeface="+mn-lt"/>
                <a:ea typeface="+mn-ea"/>
                <a:cs typeface="+mn-cs"/>
              </a:defRPr>
            </a:pPr>
            <a:r>
              <a:rPr lang="en-US" sz="1800" b="1"/>
              <a:t>Emissions Intensity (kg of </a:t>
            </a:r>
            <a:r>
              <a:rPr lang="en-AU" sz="1800" b="1"/>
              <a:t>CO­­2</a:t>
            </a:r>
            <a:r>
              <a:rPr lang="en-US" sz="1800" b="1"/>
              <a:t>/m</a:t>
            </a:r>
            <a:r>
              <a:rPr lang="en-AU" sz="1800" b="1"/>
              <a:t>2</a:t>
            </a:r>
            <a:r>
              <a:rPr lang="en-US" sz="1800" b="1"/>
              <a:t>)</a:t>
            </a:r>
            <a:endParaRPr lang="en-AU" sz="1800" b="1"/>
          </a:p>
        </c:rich>
      </c:tx>
      <c:overlay val="0"/>
      <c:spPr>
        <a:noFill/>
        <a:ln>
          <a:noFill/>
        </a:ln>
        <a:effectLst/>
      </c:spPr>
      <c:txPr>
        <a:bodyPr rot="0" spcFirstLastPara="1" vertOverflow="ellipsis" vert="horz" wrap="square" anchor="ctr" anchorCtr="1"/>
        <a:lstStyle/>
        <a:p>
          <a:pPr>
            <a:defRPr sz="1400" b="1" i="0" u="none" strike="noStrike" kern="1200" spc="0" baseline="0">
              <a:ln>
                <a:noFill/>
              </a:ln>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'Emissions Intensity'!$B$6</c:f>
              <c:strCache>
                <c:ptCount val="1"/>
                <c:pt idx="0">
                  <c:v>Office</c:v>
                </c:pt>
              </c:strCache>
            </c:strRef>
          </c:tx>
          <c:spPr>
            <a:ln w="38100" cap="rnd">
              <a:solidFill>
                <a:schemeClr val="tx1">
                  <a:lumMod val="50000"/>
                  <a:lumOff val="50000"/>
                </a:schemeClr>
              </a:solidFill>
              <a:round/>
            </a:ln>
            <a:effectLst/>
          </c:spPr>
          <c:marker>
            <c:symbol val="none"/>
          </c:marker>
          <c:cat>
            <c:strRef>
              <c:f>'Emissions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'Emissions Intensity'!$D$6:$P$6</c:f>
              <c:numCache>
                <c:formatCode>_-* #,##0_-;\-* #,##0_-;_-* "-"??_-;_-@_-</c:formatCode>
                <c:ptCount val="13"/>
                <c:pt idx="0">
                  <c:v>138.85996878917021</c:v>
                </c:pt>
                <c:pt idx="1">
                  <c:v>138.38551788303531</c:v>
                </c:pt>
                <c:pt idx="2">
                  <c:v>110.96669150465766</c:v>
                </c:pt>
                <c:pt idx="3">
                  <c:v>95.916664475695924</c:v>
                </c:pt>
                <c:pt idx="4">
                  <c:v>79.030421032024719</c:v>
                </c:pt>
                <c:pt idx="5">
                  <c:v>76.993633526347253</c:v>
                </c:pt>
                <c:pt idx="6">
                  <c:v>73.439881675009104</c:v>
                </c:pt>
                <c:pt idx="7">
                  <c:v>72.900118775490654</c:v>
                </c:pt>
                <c:pt idx="8">
                  <c:v>70.527162101340821</c:v>
                </c:pt>
                <c:pt idx="9">
                  <c:v>61.418520918363924</c:v>
                </c:pt>
                <c:pt idx="10">
                  <c:v>51.747241955277367</c:v>
                </c:pt>
                <c:pt idx="11">
                  <c:v>49.164016385474007</c:v>
                </c:pt>
                <c:pt idx="12">
                  <c:v>44.646771505544812</c:v>
                </c:pt>
              </c:numCache>
            </c:numRef>
          </c:val>
          <c:smooth val="0"/>
          <c:extLst>
            <c:ext xmlns:c16="http://schemas.microsoft.com/office/drawing/2014/chart" uri="{C3380CC4-5D6E-409C-BE32-E72D297353CC}">
              <c16:uniqueId val="{00000000-E803-4A1F-94EB-2FC892D7DD17}"/>
            </c:ext>
          </c:extLst>
        </c:ser>
        <c:ser>
          <c:idx val="1"/>
          <c:order val="1"/>
          <c:tx>
            <c:strRef>
              <c:f>'Emissions Intensity'!$B$7</c:f>
              <c:strCache>
                <c:ptCount val="1"/>
                <c:pt idx="0">
                  <c:v>Retail</c:v>
                </c:pt>
              </c:strCache>
            </c:strRef>
          </c:tx>
          <c:spPr>
            <a:ln w="28575" cap="rnd">
              <a:solidFill>
                <a:srgbClr val="CCCC00"/>
              </a:solidFill>
              <a:round/>
            </a:ln>
            <a:effectLst/>
          </c:spPr>
          <c:marker>
            <c:symbol val="none"/>
          </c:marker>
          <c:cat>
            <c:strRef>
              <c:f>'Emissions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'Emissions Intensity'!$D$7:$P$7</c:f>
              <c:numCache>
                <c:formatCode>_-* #,##0_-;\-* #,##0_-;_-* "-"??_-;_-@_-</c:formatCode>
                <c:ptCount val="13"/>
                <c:pt idx="0">
                  <c:v>134.26328062867873</c:v>
                </c:pt>
                <c:pt idx="1">
                  <c:v>129.76592985069928</c:v>
                </c:pt>
                <c:pt idx="2">
                  <c:v>128.93569392844944</c:v>
                </c:pt>
                <c:pt idx="3">
                  <c:v>115.6400555550197</c:v>
                </c:pt>
                <c:pt idx="4">
                  <c:v>116.41882373736875</c:v>
                </c:pt>
                <c:pt idx="5">
                  <c:v>113.37140923018904</c:v>
                </c:pt>
                <c:pt idx="6">
                  <c:v>99.400527475293075</c:v>
                </c:pt>
                <c:pt idx="7">
                  <c:v>92.889972972209378</c:v>
                </c:pt>
                <c:pt idx="8">
                  <c:v>89.923473966593306</c:v>
                </c:pt>
                <c:pt idx="9">
                  <c:v>85.225665880262994</c:v>
                </c:pt>
                <c:pt idx="10">
                  <c:v>69.246001046721844</c:v>
                </c:pt>
                <c:pt idx="11">
                  <c:v>65.20646875572659</c:v>
                </c:pt>
                <c:pt idx="12">
                  <c:v>63</c:v>
                </c:pt>
              </c:numCache>
            </c:numRef>
          </c:val>
          <c:smooth val="0"/>
          <c:extLst>
            <c:ext xmlns:c16="http://schemas.microsoft.com/office/drawing/2014/chart" uri="{C3380CC4-5D6E-409C-BE32-E72D297353CC}">
              <c16:uniqueId val="{00000001-E803-4A1F-94EB-2FC892D7DD17}"/>
            </c:ext>
          </c:extLst>
        </c:ser>
        <c:ser>
          <c:idx val="2"/>
          <c:order val="2"/>
          <c:tx>
            <c:strRef>
              <c:f>'Emissions Intensity'!$B$8</c:f>
              <c:strCache>
                <c:ptCount val="1"/>
                <c:pt idx="0">
                  <c:v>Industrial</c:v>
                </c:pt>
              </c:strCache>
            </c:strRef>
          </c:tx>
          <c:spPr>
            <a:ln w="28575" cap="rnd">
              <a:solidFill>
                <a:srgbClr val="33CCCC"/>
              </a:solidFill>
              <a:round/>
            </a:ln>
            <a:effectLst/>
          </c:spPr>
          <c:marker>
            <c:symbol val="none"/>
          </c:marker>
          <c:cat>
            <c:strRef>
              <c:f>'Emissions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'Emissions Intensity'!$D$8:$P$8</c:f>
              <c:numCache>
                <c:formatCode>General</c:formatCode>
                <c:ptCount val="13"/>
                <c:pt idx="2" formatCode="_-* #,##0_-;\-* #,##0_-;_-* &quot;-&quot;??_-;_-@_-">
                  <c:v>68.417309210526312</c:v>
                </c:pt>
                <c:pt idx="3" formatCode="_-* #,##0_-;\-* #,##0_-;_-* &quot;-&quot;??_-;_-@_-">
                  <c:v>60.74635775862069</c:v>
                </c:pt>
                <c:pt idx="4" formatCode="_-* #,##0_-;\-* #,##0_-;_-* &quot;-&quot;??_-;_-@_-">
                  <c:v>50.443025862068964</c:v>
                </c:pt>
                <c:pt idx="5" formatCode="_-* #,##0_-;\-* #,##0_-;_-* &quot;-&quot;??_-;_-@_-">
                  <c:v>59.537925868858075</c:v>
                </c:pt>
                <c:pt idx="6" formatCode="_-* #,##0_-;\-* #,##0_-;_-* &quot;-&quot;??_-;_-@_-">
                  <c:v>51.838506632434743</c:v>
                </c:pt>
                <c:pt idx="7" formatCode="_-* #,##0_-;\-* #,##0_-;_-* &quot;-&quot;??_-;_-@_-">
                  <c:v>53.79403080872914</c:v>
                </c:pt>
                <c:pt idx="8" formatCode="_-* #,##0_-;\-* #,##0_-;_-* &quot;-&quot;??_-;_-@_-">
                  <c:v>55.063008769957271</c:v>
                </c:pt>
                <c:pt idx="9" formatCode="_-* #,##0_-;\-* #,##0_-;_-* &quot;-&quot;??_-;_-@_-">
                  <c:v>47.973198420533066</c:v>
                </c:pt>
                <c:pt idx="10" formatCode="_-* #,##0_-;\-* #,##0_-;_-* &quot;-&quot;??_-;_-@_-">
                  <c:v>37.140093146410088</c:v>
                </c:pt>
                <c:pt idx="11" formatCode="_-* #,##0_-;\-* #,##0_-;_-* &quot;-&quot;??_-;_-@_-">
                  <c:v>37.371399520283667</c:v>
                </c:pt>
                <c:pt idx="12" formatCode="_-* #,##0_-;\-* #,##0_-;_-* &quot;-&quot;??_-;_-@_-">
                  <c:v>31.217238502450723</c:v>
                </c:pt>
              </c:numCache>
            </c:numRef>
          </c:val>
          <c:smooth val="0"/>
          <c:extLst>
            <c:ext xmlns:c16="http://schemas.microsoft.com/office/drawing/2014/chart" uri="{C3380CC4-5D6E-409C-BE32-E72D297353CC}">
              <c16:uniqueId val="{00000002-E803-4A1F-94EB-2FC892D7DD17}"/>
            </c:ext>
          </c:extLst>
        </c:ser>
        <c:ser>
          <c:idx val="3"/>
          <c:order val="3"/>
          <c:tx>
            <c:strRef>
              <c:f>'Emissions Intensity'!$B$9</c:f>
              <c:strCache>
                <c:ptCount val="1"/>
                <c:pt idx="0">
                  <c:v>Total</c:v>
                </c:pt>
              </c:strCache>
            </c:strRef>
          </c:tx>
          <c:spPr>
            <a:ln w="57150" cap="rnd">
              <a:solidFill>
                <a:srgbClr val="DAC000"/>
              </a:solidFill>
              <a:round/>
            </a:ln>
            <a:effectLst/>
          </c:spPr>
          <c:marker>
            <c:symbol val="none"/>
          </c:marker>
          <c:cat>
            <c:strRef>
              <c:f>'Emissions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'Emissions Intensity'!$D$9:$P$9</c:f>
              <c:numCache>
                <c:formatCode>_-* #,##0_-;\-* #,##0_-;_-* "-"??_-;_-@_-</c:formatCode>
                <c:ptCount val="13"/>
                <c:pt idx="0">
                  <c:v>136.35775596689723</c:v>
                </c:pt>
                <c:pt idx="1">
                  <c:v>133.77195612985832</c:v>
                </c:pt>
                <c:pt idx="2">
                  <c:v>120.20898180133834</c:v>
                </c:pt>
                <c:pt idx="3">
                  <c:v>106.28841651874687</c:v>
                </c:pt>
                <c:pt idx="4">
                  <c:v>98.369409814614826</c:v>
                </c:pt>
                <c:pt idx="5">
                  <c:v>96.029150869682624</c:v>
                </c:pt>
                <c:pt idx="6">
                  <c:v>86.904296673576994</c:v>
                </c:pt>
                <c:pt idx="7">
                  <c:v>83.291963616717879</c:v>
                </c:pt>
                <c:pt idx="8">
                  <c:v>79.488619637674958</c:v>
                </c:pt>
                <c:pt idx="9">
                  <c:v>71.25164555829133</c:v>
                </c:pt>
                <c:pt idx="10">
                  <c:v>58.31441498493178</c:v>
                </c:pt>
                <c:pt idx="11">
                  <c:v>55.445402529005186</c:v>
                </c:pt>
                <c:pt idx="12">
                  <c:v>52.975798654306203</c:v>
                </c:pt>
              </c:numCache>
            </c:numRef>
          </c:val>
          <c:smooth val="0"/>
          <c:extLst>
            <c:ext xmlns:c16="http://schemas.microsoft.com/office/drawing/2014/chart" uri="{C3380CC4-5D6E-409C-BE32-E72D297353CC}">
              <c16:uniqueId val="{00000003-E803-4A1F-94EB-2FC892D7DD17}"/>
            </c:ext>
          </c:extLst>
        </c:ser>
        <c:dLbls>
          <c:showLegendKey val="0"/>
          <c:showVal val="0"/>
          <c:showCatName val="0"/>
          <c:showSerName val="0"/>
          <c:showPercent val="0"/>
          <c:showBubbleSize val="0"/>
        </c:dLbls>
        <c:smooth val="0"/>
        <c:axId val="1809260751"/>
        <c:axId val="524071040"/>
      </c:lineChart>
      <c:catAx>
        <c:axId val="1809260751"/>
        <c:scaling>
          <c:orientation val="minMax"/>
        </c:scaling>
        <c:delete val="0"/>
        <c:axPos val="b"/>
        <c:numFmt formatCode="General" sourceLinked="1"/>
        <c:majorTickMark val="none"/>
        <c:minorTickMark val="none"/>
        <c:tickLblPos val="nextTo"/>
        <c:spPr>
          <a:noFill/>
          <a:ln w="9525" cap="flat" cmpd="sng" algn="ctr">
            <a:solidFill>
              <a:srgbClr val="AC9800"/>
            </a:solidFill>
            <a:round/>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en-US"/>
          </a:p>
        </c:txPr>
        <c:crossAx val="524071040"/>
        <c:crosses val="autoZero"/>
        <c:auto val="1"/>
        <c:lblAlgn val="ctr"/>
        <c:lblOffset val="100"/>
        <c:noMultiLvlLbl val="0"/>
      </c:catAx>
      <c:valAx>
        <c:axId val="524071040"/>
        <c:scaling>
          <c:orientation val="minMax"/>
        </c:scaling>
        <c:delete val="0"/>
        <c:axPos val="l"/>
        <c:majorGridlines>
          <c:spPr>
            <a:ln w="9525" cap="flat" cmpd="sng" algn="ctr">
              <a:solidFill>
                <a:srgbClr val="AC9800"/>
              </a:solidFill>
              <a:round/>
            </a:ln>
            <a:effectLst/>
          </c:spPr>
        </c:majorGridlines>
        <c:title>
          <c:tx>
            <c:rich>
              <a:bodyPr rot="-5400000" spcFirstLastPara="1" vertOverflow="ellipsis" vert="horz" wrap="square" anchor="ctr" anchorCtr="1"/>
              <a:lstStyle/>
              <a:p>
                <a:pPr>
                  <a:defRPr sz="1000" b="1" i="0" u="none" strike="noStrike" kern="1200" baseline="0">
                    <a:ln>
                      <a:noFill/>
                    </a:ln>
                    <a:solidFill>
                      <a:schemeClr val="tx1">
                        <a:lumMod val="65000"/>
                        <a:lumOff val="35000"/>
                      </a:schemeClr>
                    </a:solidFill>
                    <a:latin typeface="+mn-lt"/>
                    <a:ea typeface="+mn-ea"/>
                    <a:cs typeface="+mn-cs"/>
                  </a:defRPr>
                </a:pPr>
                <a:r>
                  <a:rPr lang="en-US" b="1"/>
                  <a:t>Emissions Intensity </a:t>
                </a:r>
                <a:r>
                  <a:rPr lang="en-US" sz="1000" b="1" i="0" u="none" strike="noStrike" baseline="0">
                    <a:effectLst/>
                  </a:rPr>
                  <a:t>(kg of </a:t>
                </a:r>
                <a:r>
                  <a:rPr lang="en-AU" sz="1000" b="1" i="0" u="none" strike="noStrike" baseline="0">
                    <a:effectLst/>
                  </a:rPr>
                  <a:t>CO­­2</a:t>
                </a:r>
                <a:r>
                  <a:rPr lang="en-US" sz="1000" b="1" i="0" u="none" strike="noStrike" baseline="0">
                    <a:effectLst/>
                  </a:rPr>
                  <a:t>/m</a:t>
                </a:r>
                <a:r>
                  <a:rPr lang="en-AU" sz="1000" b="1" i="0" u="none" strike="noStrike" baseline="0">
                    <a:effectLst/>
                  </a:rPr>
                  <a:t>2</a:t>
                </a:r>
                <a:r>
                  <a:rPr lang="en-US" sz="1000" b="1" i="0" u="none" strike="noStrike" baseline="0">
                    <a:effectLst/>
                  </a:rPr>
                  <a:t>)</a:t>
                </a:r>
                <a:endParaRPr lang="en-US" b="1"/>
              </a:p>
            </c:rich>
          </c:tx>
          <c:overlay val="0"/>
          <c:spPr>
            <a:noFill/>
            <a:ln>
              <a:noFill/>
            </a:ln>
            <a:effectLst/>
          </c:spPr>
          <c:txPr>
            <a:bodyPr rot="-5400000" spcFirstLastPara="1" vertOverflow="ellipsis" vert="horz" wrap="square" anchor="ctr" anchorCtr="1"/>
            <a:lstStyle/>
            <a:p>
              <a:pPr>
                <a:defRPr sz="1000" b="1" i="0" u="none" strike="noStrike" kern="1200" baseline="0">
                  <a:ln>
                    <a:noFill/>
                  </a:ln>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en-US"/>
          </a:p>
        </c:txPr>
        <c:crossAx val="1809260751"/>
        <c:crosses val="autoZero"/>
        <c:crossBetween val="between"/>
      </c:valAx>
      <c:spPr>
        <a:noFill/>
        <a:ln>
          <a:solidFill>
            <a:srgbClr val="AC98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ln>
                <a:noFill/>
              </a:ln>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rgbClr val="AC9800"/>
      </a:solidFill>
      <a:round/>
    </a:ln>
    <a:effectLst/>
  </c:spPr>
  <c:txPr>
    <a:bodyPr/>
    <a:lstStyle/>
    <a:p>
      <a:pPr>
        <a:defRPr>
          <a:ln>
            <a:noFill/>
          </a:ln>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800" b="1" i="0" baseline="0">
                <a:effectLst/>
              </a:rPr>
              <a:t>Water Intensity (L/m</a:t>
            </a:r>
            <a:r>
              <a:rPr lang="en-AU" sz="1800" b="1" i="0" baseline="30000">
                <a:effectLst/>
              </a:rPr>
              <a:t>2</a:t>
            </a:r>
            <a:r>
              <a:rPr lang="en-AU" sz="1800" b="1" i="0" baseline="0">
                <a:effectLst/>
              </a:rPr>
              <a:t>) </a:t>
            </a:r>
            <a:endParaRPr lang="en-AU">
              <a:effectLst/>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lineChart>
        <c:grouping val="standard"/>
        <c:varyColors val="0"/>
        <c:ser>
          <c:idx val="0"/>
          <c:order val="0"/>
          <c:tx>
            <c:strRef>
              <c:f>'Water Intensity'!$B$6</c:f>
              <c:strCache>
                <c:ptCount val="1"/>
                <c:pt idx="0">
                  <c:v>Office</c:v>
                </c:pt>
              </c:strCache>
            </c:strRef>
          </c:tx>
          <c:spPr>
            <a:ln w="38100" cap="rnd">
              <a:solidFill>
                <a:schemeClr val="tx1">
                  <a:lumMod val="50000"/>
                  <a:lumOff val="50000"/>
                </a:schemeClr>
              </a:solidFill>
              <a:round/>
            </a:ln>
            <a:effectLst/>
          </c:spPr>
          <c:marker>
            <c:symbol val="none"/>
          </c:marker>
          <c:cat>
            <c:strRef>
              <c:f>'Water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'Water Intensity'!$D$6:$P$6</c:f>
              <c:numCache>
                <c:formatCode>_-* #,##0_-;\-* #,##0_-;_-* "-"??_-;_-@_-</c:formatCode>
                <c:ptCount val="13"/>
                <c:pt idx="0">
                  <c:v>1424.7100275758337</c:v>
                </c:pt>
                <c:pt idx="1">
                  <c:v>1215.3945505074912</c:v>
                </c:pt>
                <c:pt idx="2">
                  <c:v>1032.3802137114897</c:v>
                </c:pt>
                <c:pt idx="3">
                  <c:v>875.24296665366489</c:v>
                </c:pt>
                <c:pt idx="4">
                  <c:v>777.2742628431032</c:v>
                </c:pt>
                <c:pt idx="5">
                  <c:v>699.14223368133207</c:v>
                </c:pt>
                <c:pt idx="6">
                  <c:v>706.88586817586724</c:v>
                </c:pt>
                <c:pt idx="7">
                  <c:v>672.68825915267485</c:v>
                </c:pt>
                <c:pt idx="8">
                  <c:v>664.88444656109027</c:v>
                </c:pt>
                <c:pt idx="9">
                  <c:v>660.88846624748214</c:v>
                </c:pt>
                <c:pt idx="10">
                  <c:v>654.31880498608609</c:v>
                </c:pt>
                <c:pt idx="11">
                  <c:v>666.75255521480517</c:v>
                </c:pt>
                <c:pt idx="12">
                  <c:v>631.57975610192705</c:v>
                </c:pt>
              </c:numCache>
            </c:numRef>
          </c:val>
          <c:smooth val="0"/>
          <c:extLst>
            <c:ext xmlns:c16="http://schemas.microsoft.com/office/drawing/2014/chart" uri="{C3380CC4-5D6E-409C-BE32-E72D297353CC}">
              <c16:uniqueId val="{00000000-5D1F-4022-8CE0-6043EF12CF01}"/>
            </c:ext>
          </c:extLst>
        </c:ser>
        <c:ser>
          <c:idx val="1"/>
          <c:order val="1"/>
          <c:tx>
            <c:strRef>
              <c:f>'Water Intensity'!$B$7</c:f>
              <c:strCache>
                <c:ptCount val="1"/>
                <c:pt idx="0">
                  <c:v>Retail</c:v>
                </c:pt>
              </c:strCache>
            </c:strRef>
          </c:tx>
          <c:spPr>
            <a:ln w="28575" cap="rnd">
              <a:solidFill>
                <a:srgbClr val="CCCC00"/>
              </a:solidFill>
              <a:round/>
            </a:ln>
            <a:effectLst/>
          </c:spPr>
          <c:marker>
            <c:symbol val="none"/>
          </c:marker>
          <c:cat>
            <c:strRef>
              <c:f>'Water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'Water Intensity'!$D$7:$P$7</c:f>
              <c:numCache>
                <c:formatCode>_-* #,##0_-;\-* #,##0_-;_-* "-"??_-;_-@_-</c:formatCode>
                <c:ptCount val="13"/>
                <c:pt idx="0">
                  <c:v>1675.6774768914388</c:v>
                </c:pt>
                <c:pt idx="1">
                  <c:v>1595.9560386524117</c:v>
                </c:pt>
                <c:pt idx="2">
                  <c:v>1492.7660171166606</c:v>
                </c:pt>
                <c:pt idx="3">
                  <c:v>1228.220194635468</c:v>
                </c:pt>
                <c:pt idx="4">
                  <c:v>1317.3830365998565</c:v>
                </c:pt>
                <c:pt idx="5">
                  <c:v>1274.1416207042853</c:v>
                </c:pt>
                <c:pt idx="6">
                  <c:v>1204.1275199927879</c:v>
                </c:pt>
                <c:pt idx="7">
                  <c:v>1161.8262207238174</c:v>
                </c:pt>
                <c:pt idx="8">
                  <c:v>1145.8539351497216</c:v>
                </c:pt>
                <c:pt idx="9">
                  <c:v>1171.7790757897831</c:v>
                </c:pt>
                <c:pt idx="10">
                  <c:v>1147.5042909886765</c:v>
                </c:pt>
                <c:pt idx="11">
                  <c:v>1162.1776432860115</c:v>
                </c:pt>
                <c:pt idx="12">
                  <c:v>1138.0581713731608</c:v>
                </c:pt>
              </c:numCache>
            </c:numRef>
          </c:val>
          <c:smooth val="0"/>
          <c:extLst>
            <c:ext xmlns:c16="http://schemas.microsoft.com/office/drawing/2014/chart" uri="{C3380CC4-5D6E-409C-BE32-E72D297353CC}">
              <c16:uniqueId val="{00000001-5D1F-4022-8CE0-6043EF12CF01}"/>
            </c:ext>
          </c:extLst>
        </c:ser>
        <c:ser>
          <c:idx val="2"/>
          <c:order val="2"/>
          <c:tx>
            <c:strRef>
              <c:f>'Water Intensity'!$B$8</c:f>
              <c:strCache>
                <c:ptCount val="1"/>
                <c:pt idx="0">
                  <c:v>Industrial</c:v>
                </c:pt>
              </c:strCache>
            </c:strRef>
          </c:tx>
          <c:spPr>
            <a:ln w="28575" cap="rnd">
              <a:solidFill>
                <a:srgbClr val="33CCCC"/>
              </a:solidFill>
              <a:round/>
            </a:ln>
            <a:effectLst/>
          </c:spPr>
          <c:marker>
            <c:symbol val="none"/>
          </c:marker>
          <c:cat>
            <c:strRef>
              <c:f>'Water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'Water Intensity'!$D$8:$P$8</c:f>
              <c:numCache>
                <c:formatCode>General</c:formatCode>
                <c:ptCount val="13"/>
                <c:pt idx="2" formatCode="_-* #,##0_-;\-* #,##0_-;_-* &quot;-&quot;??_-;_-@_-">
                  <c:v>1074.8045921052631</c:v>
                </c:pt>
                <c:pt idx="3" formatCode="_-* #,##0_-;\-* #,##0_-;_-* &quot;-&quot;??_-;_-@_-">
                  <c:v>829.60818103448287</c:v>
                </c:pt>
                <c:pt idx="4" formatCode="_-* #,##0_-;\-* #,##0_-;_-* &quot;-&quot;??_-;_-@_-">
                  <c:v>1026.2068965517242</c:v>
                </c:pt>
                <c:pt idx="5" formatCode="_-* #,##0_-;\-* #,##0_-;_-* &quot;-&quot;??_-;_-@_-">
                  <c:v>992.25431004964901</c:v>
                </c:pt>
                <c:pt idx="6" formatCode="_-* #,##0_-;\-* #,##0_-;_-* &quot;-&quot;??_-;_-@_-">
                  <c:v>1124.077376979033</c:v>
                </c:pt>
                <c:pt idx="7" formatCode="_-* #,##0_-;\-* #,##0_-;_-* &quot;-&quot;??_-;_-@_-">
                  <c:v>827.71115532734279</c:v>
                </c:pt>
                <c:pt idx="8" formatCode="_-* #,##0_-;\-* #,##0_-;_-* &quot;-&quot;??_-;_-@_-">
                  <c:v>822.41784348999317</c:v>
                </c:pt>
                <c:pt idx="9" formatCode="_-* #,##0_-;\-* #,##0_-;_-* &quot;-&quot;??_-;_-@_-">
                  <c:v>807.12590191151401</c:v>
                </c:pt>
                <c:pt idx="10" formatCode="_-* #,##0_-;\-* #,##0_-;_-* &quot;-&quot;??_-;_-@_-">
                  <c:v>810.27018605640797</c:v>
                </c:pt>
                <c:pt idx="11" formatCode="_-* #,##0_-;\-* #,##0_-;_-* &quot;-&quot;??_-;_-@_-">
                  <c:v>909.34972885598074</c:v>
                </c:pt>
                <c:pt idx="12" formatCode="_-* #,##0_-;\-* #,##0_-;_-* &quot;-&quot;??_-;_-@_-">
                  <c:v>724.66691521535085</c:v>
                </c:pt>
              </c:numCache>
            </c:numRef>
          </c:val>
          <c:smooth val="0"/>
          <c:extLst>
            <c:ext xmlns:c16="http://schemas.microsoft.com/office/drawing/2014/chart" uri="{C3380CC4-5D6E-409C-BE32-E72D297353CC}">
              <c16:uniqueId val="{00000002-5D1F-4022-8CE0-6043EF12CF01}"/>
            </c:ext>
          </c:extLst>
        </c:ser>
        <c:ser>
          <c:idx val="3"/>
          <c:order val="3"/>
          <c:tx>
            <c:strRef>
              <c:f>'Water Intensity'!$B$9</c:f>
              <c:strCache>
                <c:ptCount val="1"/>
                <c:pt idx="0">
                  <c:v>Total</c:v>
                </c:pt>
              </c:strCache>
            </c:strRef>
          </c:tx>
          <c:spPr>
            <a:ln w="57150" cap="rnd">
              <a:solidFill>
                <a:srgbClr val="DAC000"/>
              </a:solidFill>
              <a:round/>
            </a:ln>
            <a:effectLst/>
          </c:spPr>
          <c:marker>
            <c:symbol val="none"/>
          </c:marker>
          <c:cat>
            <c:strRef>
              <c:f>'Water Intensity'!$D$5:$P$5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'Water Intensity'!$D$9:$P$9</c:f>
              <c:numCache>
                <c:formatCode>_-* #,##0_-;\-* #,##0_-;_-* "-"??_-;_-@_-</c:formatCode>
                <c:ptCount val="13"/>
                <c:pt idx="0">
                  <c:v>1561.3244655636206</c:v>
                </c:pt>
                <c:pt idx="1">
                  <c:v>1419.0868754597882</c:v>
                </c:pt>
                <c:pt idx="2">
                  <c:v>1278.6958238382199</c:v>
                </c:pt>
                <c:pt idx="3">
                  <c:v>1068.0145384979119</c:v>
                </c:pt>
                <c:pt idx="4">
                  <c:v>1062.5461293735186</c:v>
                </c:pt>
                <c:pt idx="5">
                  <c:v>1007.2194304617063</c:v>
                </c:pt>
                <c:pt idx="6">
                  <c:v>975.80140295965987</c:v>
                </c:pt>
                <c:pt idx="7">
                  <c:v>936.12916707892464</c:v>
                </c:pt>
                <c:pt idx="8">
                  <c:v>900.65796903309058</c:v>
                </c:pt>
                <c:pt idx="9">
                  <c:v>901.07467345169823</c:v>
                </c:pt>
                <c:pt idx="10">
                  <c:v>874.60926554949924</c:v>
                </c:pt>
                <c:pt idx="11">
                  <c:v>888.33249095583403</c:v>
                </c:pt>
                <c:pt idx="12">
                  <c:v>860.04887132494105</c:v>
                </c:pt>
              </c:numCache>
            </c:numRef>
          </c:val>
          <c:smooth val="0"/>
          <c:extLst>
            <c:ext xmlns:c16="http://schemas.microsoft.com/office/drawing/2014/chart" uri="{C3380CC4-5D6E-409C-BE32-E72D297353CC}">
              <c16:uniqueId val="{00000003-5D1F-4022-8CE0-6043EF12CF01}"/>
            </c:ext>
          </c:extLst>
        </c:ser>
        <c:dLbls>
          <c:showLegendKey val="0"/>
          <c:showVal val="0"/>
          <c:showCatName val="0"/>
          <c:showSerName val="0"/>
          <c:showPercent val="0"/>
          <c:showBubbleSize val="0"/>
        </c:dLbls>
        <c:smooth val="0"/>
        <c:axId val="1496180095"/>
        <c:axId val="1816591247"/>
      </c:lineChart>
      <c:catAx>
        <c:axId val="1496180095"/>
        <c:scaling>
          <c:orientation val="minMax"/>
        </c:scaling>
        <c:delete val="0"/>
        <c:axPos val="b"/>
        <c:numFmt formatCode="General" sourceLinked="1"/>
        <c:majorTickMark val="none"/>
        <c:minorTickMark val="none"/>
        <c:tickLblPos val="nextTo"/>
        <c:spPr>
          <a:noFill/>
          <a:ln w="9525" cap="flat" cmpd="sng" algn="ctr">
            <a:solidFill>
              <a:srgbClr val="AC98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16591247"/>
        <c:crosses val="autoZero"/>
        <c:auto val="1"/>
        <c:lblAlgn val="ctr"/>
        <c:lblOffset val="100"/>
        <c:noMultiLvlLbl val="0"/>
      </c:catAx>
      <c:valAx>
        <c:axId val="1816591247"/>
        <c:scaling>
          <c:orientation val="minMax"/>
        </c:scaling>
        <c:delete val="0"/>
        <c:axPos val="l"/>
        <c:majorGridlines>
          <c:spPr>
            <a:ln w="9525" cap="flat" cmpd="sng" algn="ctr">
              <a:solidFill>
                <a:srgbClr val="AC9800"/>
              </a:solidFill>
              <a:round/>
            </a:ln>
            <a:effectLst/>
          </c:spPr>
        </c:majorGridlines>
        <c:title>
          <c:tx>
            <c:rich>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r>
                  <a:rPr lang="en-US" b="1"/>
                  <a:t>Water Intensity (L/m2) 
</a:t>
                </a:r>
              </a:p>
            </c:rich>
          </c:tx>
          <c:overlay val="0"/>
          <c:spPr>
            <a:noFill/>
            <a:ln>
              <a:noFill/>
            </a:ln>
            <a:effectLst/>
          </c:spPr>
          <c:txPr>
            <a:bodyPr rot="-54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n-US"/>
            </a:p>
          </c:txPr>
        </c:title>
        <c:numFmt formatCode="_-* #,##0_-;\-* #,##0_-;_-* &quot;-&quot;??_-;_-@_-"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496180095"/>
        <c:crosses val="autoZero"/>
        <c:crossBetween val="between"/>
      </c:valAx>
      <c:spPr>
        <a:noFill/>
        <a:ln>
          <a:solidFill>
            <a:srgbClr val="AC98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rgbClr val="AC9800"/>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1"/>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AU" sz="1800" b="1"/>
              <a:t>Materials Recycled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1"/>
          <c:order val="0"/>
          <c:tx>
            <c:strRef>
              <c:f>'Materials Recycled'!$C$79</c:f>
              <c:strCache>
                <c:ptCount val="1"/>
                <c:pt idx="0">
                  <c:v>A-Grade</c:v>
                </c:pt>
              </c:strCache>
            </c:strRef>
          </c:tx>
          <c:spPr>
            <a:solidFill>
              <a:srgbClr val="DAC000"/>
            </a:solidFill>
            <a:ln>
              <a:noFill/>
            </a:ln>
            <a:effectLst/>
          </c:spPr>
          <c:invertIfNegative val="0"/>
          <c:cat>
            <c:strRef>
              <c:f>'Materials Recycled'!$D$78:$P$78</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'Materials Recycled'!$D$79:$P$79</c:f>
              <c:numCache>
                <c:formatCode>0%</c:formatCode>
                <c:ptCount val="13"/>
                <c:pt idx="10">
                  <c:v>0.2426753358887479</c:v>
                </c:pt>
                <c:pt idx="11">
                  <c:v>0.27121296274879025</c:v>
                </c:pt>
                <c:pt idx="12">
                  <c:v>0.30425122294322393</c:v>
                </c:pt>
              </c:numCache>
            </c:numRef>
          </c:val>
          <c:extLst>
            <c:ext xmlns:c16="http://schemas.microsoft.com/office/drawing/2014/chart" uri="{C3380CC4-5D6E-409C-BE32-E72D297353CC}">
              <c16:uniqueId val="{00000000-271C-44EB-9291-EDF5CEDA80F1}"/>
            </c:ext>
          </c:extLst>
        </c:ser>
        <c:ser>
          <c:idx val="2"/>
          <c:order val="1"/>
          <c:tx>
            <c:strRef>
              <c:f>'Materials Recycled'!$C$80</c:f>
              <c:strCache>
                <c:ptCount val="1"/>
                <c:pt idx="0">
                  <c:v>B-Grade</c:v>
                </c:pt>
              </c:strCache>
            </c:strRef>
          </c:tx>
          <c:spPr>
            <a:solidFill>
              <a:srgbClr val="33CCCC"/>
            </a:solidFill>
            <a:ln>
              <a:noFill/>
            </a:ln>
            <a:effectLst/>
          </c:spPr>
          <c:invertIfNegative val="0"/>
          <c:cat>
            <c:strRef>
              <c:f>'Materials Recycled'!$D$78:$P$78</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'Materials Recycled'!$D$80:$P$80</c:f>
              <c:numCache>
                <c:formatCode>0%</c:formatCode>
                <c:ptCount val="13"/>
                <c:pt idx="10">
                  <c:v>3.1891312026583296E-2</c:v>
                </c:pt>
                <c:pt idx="11">
                  <c:v>4.322003125145437E-2</c:v>
                </c:pt>
                <c:pt idx="12">
                  <c:v>5.1827737909543529E-2</c:v>
                </c:pt>
              </c:numCache>
            </c:numRef>
          </c:val>
          <c:extLst>
            <c:ext xmlns:c16="http://schemas.microsoft.com/office/drawing/2014/chart" uri="{C3380CC4-5D6E-409C-BE32-E72D297353CC}">
              <c16:uniqueId val="{00000001-271C-44EB-9291-EDF5CEDA80F1}"/>
            </c:ext>
          </c:extLst>
        </c:ser>
        <c:ser>
          <c:idx val="3"/>
          <c:order val="2"/>
          <c:tx>
            <c:strRef>
              <c:f>'Materials Recycled'!$C$81</c:f>
              <c:strCache>
                <c:ptCount val="1"/>
                <c:pt idx="0">
                  <c:v>C-Grade</c:v>
                </c:pt>
              </c:strCache>
            </c:strRef>
          </c:tx>
          <c:spPr>
            <a:solidFill>
              <a:schemeClr val="tx2"/>
            </a:solidFill>
            <a:ln>
              <a:noFill/>
            </a:ln>
            <a:effectLst/>
          </c:spPr>
          <c:invertIfNegative val="0"/>
          <c:cat>
            <c:strRef>
              <c:f>'Materials Recycled'!$D$78:$P$78</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'Materials Recycled'!$D$81:$P$81</c:f>
              <c:numCache>
                <c:formatCode>General</c:formatCode>
                <c:ptCount val="13"/>
                <c:pt idx="10" formatCode="0%">
                  <c:v>0.14841455278064861</c:v>
                </c:pt>
                <c:pt idx="11" formatCode="0%">
                  <c:v>9.8240593838943263E-2</c:v>
                </c:pt>
                <c:pt idx="12" formatCode="0%">
                  <c:v>4.5111953423617561E-2</c:v>
                </c:pt>
              </c:numCache>
            </c:numRef>
          </c:val>
          <c:extLst>
            <c:ext xmlns:c16="http://schemas.microsoft.com/office/drawing/2014/chart" uri="{C3380CC4-5D6E-409C-BE32-E72D297353CC}">
              <c16:uniqueId val="{00000002-271C-44EB-9291-EDF5CEDA80F1}"/>
            </c:ext>
          </c:extLst>
        </c:ser>
        <c:ser>
          <c:idx val="4"/>
          <c:order val="3"/>
          <c:tx>
            <c:strRef>
              <c:f>'Materials Recycled'!$C$82</c:f>
              <c:strCache>
                <c:ptCount val="1"/>
                <c:pt idx="0">
                  <c:v>Total</c:v>
                </c:pt>
              </c:strCache>
            </c:strRef>
          </c:tx>
          <c:spPr>
            <a:solidFill>
              <a:srgbClr val="AC9800"/>
            </a:solidFill>
            <a:ln>
              <a:solidFill>
                <a:srgbClr val="AC9800"/>
              </a:solidFill>
            </a:ln>
            <a:effectLst/>
          </c:spPr>
          <c:invertIfNegative val="0"/>
          <c:cat>
            <c:strRef>
              <c:f>'Materials Recycled'!$D$78:$P$78</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'Materials Recycled'!$D$82:$P$82</c:f>
              <c:numCache>
                <c:formatCode>0%</c:formatCode>
                <c:ptCount val="13"/>
                <c:pt idx="0">
                  <c:v>0.28999999999999998</c:v>
                </c:pt>
                <c:pt idx="1">
                  <c:v>0.39</c:v>
                </c:pt>
                <c:pt idx="2">
                  <c:v>0.44</c:v>
                </c:pt>
                <c:pt idx="3">
                  <c:v>0.51</c:v>
                </c:pt>
                <c:pt idx="4">
                  <c:v>0.48</c:v>
                </c:pt>
                <c:pt idx="5">
                  <c:v>0.49</c:v>
                </c:pt>
                <c:pt idx="6">
                  <c:v>0.43</c:v>
                </c:pt>
                <c:pt idx="7">
                  <c:v>0.44</c:v>
                </c:pt>
                <c:pt idx="8">
                  <c:v>0.46</c:v>
                </c:pt>
                <c:pt idx="9">
                  <c:v>0.47</c:v>
                </c:pt>
              </c:numCache>
            </c:numRef>
          </c:val>
          <c:extLst>
            <c:ext xmlns:c16="http://schemas.microsoft.com/office/drawing/2014/chart" uri="{C3380CC4-5D6E-409C-BE32-E72D297353CC}">
              <c16:uniqueId val="{00000003-271C-44EB-9291-EDF5CEDA80F1}"/>
            </c:ext>
          </c:extLst>
        </c:ser>
        <c:dLbls>
          <c:showLegendKey val="0"/>
          <c:showVal val="0"/>
          <c:showCatName val="0"/>
          <c:showSerName val="0"/>
          <c:showPercent val="0"/>
          <c:showBubbleSize val="0"/>
        </c:dLbls>
        <c:gapWidth val="150"/>
        <c:overlap val="100"/>
        <c:axId val="1630693119"/>
        <c:axId val="965669855"/>
      </c:barChart>
      <c:catAx>
        <c:axId val="1630693119"/>
        <c:scaling>
          <c:orientation val="minMax"/>
        </c:scaling>
        <c:delete val="0"/>
        <c:axPos val="b"/>
        <c:numFmt formatCode="General" sourceLinked="1"/>
        <c:majorTickMark val="none"/>
        <c:minorTickMark val="none"/>
        <c:tickLblPos val="nextTo"/>
        <c:spPr>
          <a:noFill/>
          <a:ln w="9525" cap="flat" cmpd="sng" algn="ctr">
            <a:solidFill>
              <a:srgbClr val="DAC000"/>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965669855"/>
        <c:crosses val="autoZero"/>
        <c:auto val="1"/>
        <c:lblAlgn val="ctr"/>
        <c:lblOffset val="100"/>
        <c:noMultiLvlLbl val="0"/>
      </c:catAx>
      <c:valAx>
        <c:axId val="965669855"/>
        <c:scaling>
          <c:orientation val="minMax"/>
        </c:scaling>
        <c:delete val="0"/>
        <c:axPos val="l"/>
        <c:majorGridlines>
          <c:spPr>
            <a:ln w="9525" cap="flat" cmpd="sng" algn="ctr">
              <a:solidFill>
                <a:srgbClr val="DAC000"/>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630693119"/>
        <c:crosses val="autoZero"/>
        <c:crossBetween val="between"/>
      </c:valAx>
      <c:spPr>
        <a:noFill/>
        <a:ln>
          <a:solidFill>
            <a:srgbClr val="DAC000"/>
          </a:solid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12700" cap="flat" cmpd="sng" algn="ctr">
      <a:solidFill>
        <a:srgbClr val="AC9800"/>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hyperlink" Target="#'Explanatory Notes'!B2"/><Relationship Id="rId3" Type="http://schemas.openxmlformats.org/officeDocument/2006/relationships/hyperlink" Target="#'Asset Performance'!A1"/><Relationship Id="rId7" Type="http://schemas.openxmlformats.org/officeDocument/2006/relationships/hyperlink" Target="#'Materials Recycled'!A1"/><Relationship Id="rId2" Type="http://schemas.openxmlformats.org/officeDocument/2006/relationships/hyperlink" Target="#'Summary Charts'!A1"/><Relationship Id="rId1" Type="http://schemas.openxmlformats.org/officeDocument/2006/relationships/hyperlink" Target="#' Summary Data '!A1"/><Relationship Id="rId6" Type="http://schemas.openxmlformats.org/officeDocument/2006/relationships/hyperlink" Target="#'Water Intensity'!B2"/><Relationship Id="rId5" Type="http://schemas.openxmlformats.org/officeDocument/2006/relationships/hyperlink" Target="#'Energy Intensity'!B2"/><Relationship Id="rId4" Type="http://schemas.openxmlformats.org/officeDocument/2006/relationships/hyperlink" Target="#'Emissions Intensity'!B2"/></Relationships>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1</xdr:col>
      <xdr:colOff>887420</xdr:colOff>
      <xdr:row>11</xdr:row>
      <xdr:rowOff>165090</xdr:rowOff>
    </xdr:from>
    <xdr:to>
      <xdr:col>1</xdr:col>
      <xdr:colOff>4379420</xdr:colOff>
      <xdr:row>14</xdr:row>
      <xdr:rowOff>28186</xdr:rowOff>
    </xdr:to>
    <xdr:sp macro="" textlink="">
      <xdr:nvSpPr>
        <xdr:cNvPr id="3" name="Rounded Rectangle 2" descr="Clicking here will take you to the  page." title="Click here to go to the  page">
          <a:hlinkClick xmlns:r="http://schemas.openxmlformats.org/officeDocument/2006/relationships" r:id="rId1" tooltip="Environmental Performance Data"/>
          <a:extLst>
            <a:ext uri="{FF2B5EF4-FFF2-40B4-BE49-F238E27FC236}">
              <a16:creationId xmlns:a16="http://schemas.microsoft.com/office/drawing/2014/main" id="{00000000-0008-0000-0000-000003000000}"/>
            </a:ext>
          </a:extLst>
        </xdr:cNvPr>
        <xdr:cNvSpPr>
          <a:spLocks/>
        </xdr:cNvSpPr>
      </xdr:nvSpPr>
      <xdr:spPr>
        <a:xfrm>
          <a:off x="1171302" y="5775502"/>
          <a:ext cx="3492000" cy="513037"/>
        </a:xfrm>
        <a:prstGeom prst="roundRect">
          <a:avLst/>
        </a:prstGeom>
        <a:gradFill flip="none" rotWithShape="1">
          <a:gsLst>
            <a:gs pos="0">
              <a:schemeClr val="accent5">
                <a:lumMod val="40000"/>
                <a:lumOff val="60000"/>
              </a:schemeClr>
            </a:gs>
            <a:gs pos="45000">
              <a:schemeClr val="accent5">
                <a:lumMod val="40000"/>
                <a:lumOff val="60000"/>
              </a:schemeClr>
            </a:gs>
            <a:gs pos="100000">
              <a:schemeClr val="accent5">
                <a:lumMod val="40000"/>
                <a:lumOff val="60000"/>
              </a:schemeClr>
            </a:gs>
          </a:gsLst>
          <a:lin ang="2700000" scaled="0"/>
          <a:tileRect/>
        </a:gradFill>
        <a:ln w="6350" cap="rnd" cmpd="dbl">
          <a:gradFill flip="none" rotWithShape="1">
            <a:gsLst>
              <a:gs pos="77000">
                <a:srgbClr val="DAC000"/>
              </a:gs>
              <a:gs pos="12000">
                <a:schemeClr val="bg1">
                  <a:lumMod val="85000"/>
                </a:schemeClr>
              </a:gs>
              <a:gs pos="0">
                <a:srgbClr val="DAC000"/>
              </a:gs>
              <a:gs pos="100000">
                <a:schemeClr val="accent1">
                  <a:tint val="23500"/>
                  <a:satMod val="160000"/>
                </a:schemeClr>
              </a:gs>
            </a:gsLst>
            <a:lin ang="2700000" scaled="1"/>
            <a:tileRect/>
          </a:gradFill>
          <a:bevel/>
        </a:ln>
        <a:effectLst>
          <a:innerShdw blurRad="774700" dist="241300" dir="9840000">
            <a:schemeClr val="tx1">
              <a:lumMod val="95000"/>
              <a:lumOff val="5000"/>
              <a:alpha val="80000"/>
            </a:schemeClr>
          </a:innerShdw>
        </a:effectLst>
        <a:scene3d>
          <a:camera prst="orthographicFront"/>
          <a:lightRig rig="threePt" dir="t"/>
        </a:scene3d>
        <a:sp3d extrusionH="127000">
          <a:bevelT/>
          <a:extrusionClr>
            <a:schemeClr val="tx1">
              <a:lumMod val="95000"/>
              <a:lumOff val="5000"/>
            </a:schemeClr>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a:solidFill>
                <a:schemeClr val="tx1"/>
              </a:solidFill>
              <a:latin typeface="Arial" panose="020B0604020202020204" pitchFamily="34" charset="0"/>
              <a:cs typeface="Arial" panose="020B0604020202020204" pitchFamily="34" charset="0"/>
            </a:rPr>
            <a:t>Environmental</a:t>
          </a:r>
          <a:r>
            <a:rPr lang="en-AU" sz="1400" b="1" baseline="0">
              <a:solidFill>
                <a:schemeClr val="tx1"/>
              </a:solidFill>
              <a:latin typeface="Arial" panose="020B0604020202020204" pitchFamily="34" charset="0"/>
              <a:cs typeface="Arial" panose="020B0604020202020204" pitchFamily="34" charset="0"/>
            </a:rPr>
            <a:t> Summary Data</a:t>
          </a:r>
        </a:p>
      </xdr:txBody>
    </xdr:sp>
    <xdr:clientData/>
  </xdr:twoCellAnchor>
  <xdr:twoCellAnchor>
    <xdr:from>
      <xdr:col>1</xdr:col>
      <xdr:colOff>882174</xdr:colOff>
      <xdr:row>14</xdr:row>
      <xdr:rowOff>201639</xdr:rowOff>
    </xdr:from>
    <xdr:to>
      <xdr:col>1</xdr:col>
      <xdr:colOff>4374174</xdr:colOff>
      <xdr:row>17</xdr:row>
      <xdr:rowOff>64735</xdr:rowOff>
    </xdr:to>
    <xdr:sp macro="" textlink="">
      <xdr:nvSpPr>
        <xdr:cNvPr id="8" name="Rounded Rectangle 7" descr="Clicking here will take you to the  page." title="Click here to go to the  page">
          <a:hlinkClick xmlns:r="http://schemas.openxmlformats.org/officeDocument/2006/relationships" r:id="rId2" tooltip="Energy &amp; Emissions Performance Data"/>
          <a:extLst>
            <a:ext uri="{FF2B5EF4-FFF2-40B4-BE49-F238E27FC236}">
              <a16:creationId xmlns:a16="http://schemas.microsoft.com/office/drawing/2014/main" id="{00000000-0008-0000-0000-000008000000}"/>
            </a:ext>
          </a:extLst>
        </xdr:cNvPr>
        <xdr:cNvSpPr>
          <a:spLocks/>
        </xdr:cNvSpPr>
      </xdr:nvSpPr>
      <xdr:spPr>
        <a:xfrm>
          <a:off x="1166056" y="6461992"/>
          <a:ext cx="3492000" cy="513037"/>
        </a:xfrm>
        <a:prstGeom prst="roundRect">
          <a:avLst/>
        </a:prstGeom>
        <a:gradFill flip="none" rotWithShape="1">
          <a:gsLst>
            <a:gs pos="0">
              <a:schemeClr val="accent5">
                <a:lumMod val="40000"/>
                <a:lumOff val="60000"/>
              </a:schemeClr>
            </a:gs>
            <a:gs pos="45000">
              <a:schemeClr val="accent5">
                <a:lumMod val="40000"/>
                <a:lumOff val="60000"/>
              </a:schemeClr>
            </a:gs>
            <a:gs pos="100000">
              <a:schemeClr val="accent5">
                <a:lumMod val="40000"/>
                <a:lumOff val="60000"/>
              </a:schemeClr>
            </a:gs>
          </a:gsLst>
          <a:lin ang="2700000" scaled="0"/>
          <a:tileRect/>
        </a:gradFill>
        <a:ln w="6350" cap="rnd" cmpd="dbl">
          <a:gradFill flip="none" rotWithShape="1">
            <a:gsLst>
              <a:gs pos="77000">
                <a:srgbClr val="DAC000"/>
              </a:gs>
              <a:gs pos="12000">
                <a:schemeClr val="bg1">
                  <a:lumMod val="85000"/>
                </a:schemeClr>
              </a:gs>
              <a:gs pos="0">
                <a:srgbClr val="DAC000"/>
              </a:gs>
              <a:gs pos="100000">
                <a:schemeClr val="accent1">
                  <a:tint val="23500"/>
                  <a:satMod val="160000"/>
                </a:schemeClr>
              </a:gs>
            </a:gsLst>
            <a:lin ang="2700000" scaled="1"/>
            <a:tileRect/>
          </a:gradFill>
          <a:bevel/>
        </a:ln>
        <a:effectLst>
          <a:innerShdw blurRad="774700" dist="241300" dir="9840000">
            <a:schemeClr val="tx1">
              <a:lumMod val="95000"/>
              <a:lumOff val="5000"/>
              <a:alpha val="80000"/>
            </a:schemeClr>
          </a:innerShdw>
        </a:effectLst>
        <a:scene3d>
          <a:camera prst="orthographicFront"/>
          <a:lightRig rig="threePt" dir="t"/>
        </a:scene3d>
        <a:sp3d extrusionH="127000">
          <a:bevelT/>
          <a:extrusionClr>
            <a:schemeClr val="tx1">
              <a:lumMod val="95000"/>
              <a:lumOff val="5000"/>
            </a:schemeClr>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baseline="0">
              <a:solidFill>
                <a:schemeClr val="tx1"/>
              </a:solidFill>
              <a:latin typeface="Arial" panose="020B0604020202020204" pitchFamily="34" charset="0"/>
              <a:cs typeface="Arial" panose="020B0604020202020204" pitchFamily="34" charset="0"/>
            </a:rPr>
            <a:t>Environmental Summary Charts</a:t>
          </a:r>
        </a:p>
      </xdr:txBody>
    </xdr:sp>
    <xdr:clientData/>
  </xdr:twoCellAnchor>
  <xdr:twoCellAnchor>
    <xdr:from>
      <xdr:col>1</xdr:col>
      <xdr:colOff>877854</xdr:colOff>
      <xdr:row>18</xdr:row>
      <xdr:rowOff>22510</xdr:rowOff>
    </xdr:from>
    <xdr:to>
      <xdr:col>1</xdr:col>
      <xdr:colOff>4369854</xdr:colOff>
      <xdr:row>20</xdr:row>
      <xdr:rowOff>102253</xdr:rowOff>
    </xdr:to>
    <xdr:sp macro="" textlink="">
      <xdr:nvSpPr>
        <xdr:cNvPr id="11" name="Rounded Rectangle 10" descr="Clicking here will take you to the  page." title="Click here to go to the  page">
          <a:hlinkClick xmlns:r="http://schemas.openxmlformats.org/officeDocument/2006/relationships" r:id="rId3" tooltip="Water Performance Data"/>
          <a:extLst>
            <a:ext uri="{FF2B5EF4-FFF2-40B4-BE49-F238E27FC236}">
              <a16:creationId xmlns:a16="http://schemas.microsoft.com/office/drawing/2014/main" id="{00000000-0008-0000-0000-00000B000000}"/>
            </a:ext>
          </a:extLst>
        </xdr:cNvPr>
        <xdr:cNvSpPr>
          <a:spLocks/>
        </xdr:cNvSpPr>
      </xdr:nvSpPr>
      <xdr:spPr>
        <a:xfrm>
          <a:off x="1161736" y="7149451"/>
          <a:ext cx="3492000" cy="513037"/>
        </a:xfrm>
        <a:prstGeom prst="roundRect">
          <a:avLst/>
        </a:prstGeom>
        <a:gradFill flip="none" rotWithShape="1">
          <a:gsLst>
            <a:gs pos="0">
              <a:schemeClr val="accent5">
                <a:lumMod val="40000"/>
                <a:lumOff val="60000"/>
              </a:schemeClr>
            </a:gs>
            <a:gs pos="45000">
              <a:schemeClr val="accent5">
                <a:lumMod val="40000"/>
                <a:lumOff val="60000"/>
              </a:schemeClr>
            </a:gs>
            <a:gs pos="100000">
              <a:schemeClr val="accent5">
                <a:lumMod val="40000"/>
                <a:lumOff val="60000"/>
              </a:schemeClr>
            </a:gs>
          </a:gsLst>
          <a:lin ang="2700000" scaled="0"/>
          <a:tileRect/>
        </a:gradFill>
        <a:ln w="6350" cap="rnd" cmpd="dbl">
          <a:gradFill flip="none" rotWithShape="1">
            <a:gsLst>
              <a:gs pos="77000">
                <a:srgbClr val="DAC000"/>
              </a:gs>
              <a:gs pos="12000">
                <a:schemeClr val="bg1">
                  <a:lumMod val="85000"/>
                </a:schemeClr>
              </a:gs>
              <a:gs pos="0">
                <a:srgbClr val="DAC000"/>
              </a:gs>
              <a:gs pos="100000">
                <a:schemeClr val="accent1">
                  <a:tint val="23500"/>
                  <a:satMod val="160000"/>
                </a:schemeClr>
              </a:gs>
            </a:gsLst>
            <a:lin ang="2700000" scaled="1"/>
            <a:tileRect/>
          </a:gradFill>
          <a:bevel/>
        </a:ln>
        <a:effectLst>
          <a:innerShdw blurRad="774700" dist="241300" dir="9840000">
            <a:schemeClr val="tx1">
              <a:lumMod val="95000"/>
              <a:lumOff val="5000"/>
              <a:alpha val="80000"/>
            </a:schemeClr>
          </a:innerShdw>
        </a:effectLst>
        <a:scene3d>
          <a:camera prst="orthographicFront"/>
          <a:lightRig rig="threePt" dir="t"/>
        </a:scene3d>
        <a:sp3d extrusionH="127000">
          <a:bevelT/>
          <a:extrusionClr>
            <a:schemeClr val="tx1">
              <a:lumMod val="95000"/>
              <a:lumOff val="5000"/>
            </a:schemeClr>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baseline="0">
              <a:solidFill>
                <a:sysClr val="windowText" lastClr="000000"/>
              </a:solidFill>
              <a:effectLst/>
              <a:latin typeface="+mn-lt"/>
              <a:ea typeface="+mn-ea"/>
              <a:cs typeface="+mn-cs"/>
            </a:rPr>
            <a:t>Asset Performance </a:t>
          </a:r>
          <a:endParaRPr lang="en-AU" sz="1400">
            <a:solidFill>
              <a:sysClr val="windowText" lastClr="000000"/>
            </a:solidFill>
            <a:effectLst/>
          </a:endParaRPr>
        </a:p>
      </xdr:txBody>
    </xdr:sp>
    <xdr:clientData/>
  </xdr:twoCellAnchor>
  <xdr:twoCellAnchor>
    <xdr:from>
      <xdr:col>1</xdr:col>
      <xdr:colOff>4863342</xdr:colOff>
      <xdr:row>11</xdr:row>
      <xdr:rowOff>162082</xdr:rowOff>
    </xdr:from>
    <xdr:to>
      <xdr:col>1</xdr:col>
      <xdr:colOff>8355342</xdr:colOff>
      <xdr:row>14</xdr:row>
      <xdr:rowOff>25178</xdr:rowOff>
    </xdr:to>
    <xdr:sp macro="" textlink="">
      <xdr:nvSpPr>
        <xdr:cNvPr id="34" name="Rounded Rectangle 33" descr="Clicking here will take you to the  page." title="Click here to go to the  page">
          <a:hlinkClick xmlns:r="http://schemas.openxmlformats.org/officeDocument/2006/relationships" r:id="rId4" tooltip="Emissions Intensity Data"/>
          <a:extLst>
            <a:ext uri="{FF2B5EF4-FFF2-40B4-BE49-F238E27FC236}">
              <a16:creationId xmlns:a16="http://schemas.microsoft.com/office/drawing/2014/main" id="{00000000-0008-0000-0000-000022000000}"/>
            </a:ext>
          </a:extLst>
        </xdr:cNvPr>
        <xdr:cNvSpPr>
          <a:spLocks/>
        </xdr:cNvSpPr>
      </xdr:nvSpPr>
      <xdr:spPr>
        <a:xfrm>
          <a:off x="5147224" y="5772494"/>
          <a:ext cx="3492000" cy="513037"/>
        </a:xfrm>
        <a:prstGeom prst="roundRect">
          <a:avLst/>
        </a:prstGeom>
        <a:gradFill flip="none" rotWithShape="1">
          <a:gsLst>
            <a:gs pos="0">
              <a:schemeClr val="accent5">
                <a:lumMod val="40000"/>
                <a:lumOff val="60000"/>
              </a:schemeClr>
            </a:gs>
            <a:gs pos="45000">
              <a:schemeClr val="accent5">
                <a:lumMod val="40000"/>
                <a:lumOff val="60000"/>
              </a:schemeClr>
            </a:gs>
            <a:gs pos="100000">
              <a:schemeClr val="accent5">
                <a:lumMod val="40000"/>
                <a:lumOff val="60000"/>
              </a:schemeClr>
            </a:gs>
          </a:gsLst>
          <a:lin ang="2700000" scaled="0"/>
          <a:tileRect/>
        </a:gradFill>
        <a:ln w="6350" cap="rnd" cmpd="dbl">
          <a:gradFill flip="none" rotWithShape="1">
            <a:gsLst>
              <a:gs pos="77000">
                <a:srgbClr val="DAC000"/>
              </a:gs>
              <a:gs pos="12000">
                <a:schemeClr val="bg1">
                  <a:lumMod val="85000"/>
                </a:schemeClr>
              </a:gs>
              <a:gs pos="0">
                <a:srgbClr val="DAC000"/>
              </a:gs>
              <a:gs pos="100000">
                <a:schemeClr val="accent1">
                  <a:tint val="23500"/>
                  <a:satMod val="160000"/>
                </a:schemeClr>
              </a:gs>
            </a:gsLst>
            <a:lin ang="2700000" scaled="1"/>
            <a:tileRect/>
          </a:gradFill>
          <a:bevel/>
        </a:ln>
        <a:effectLst>
          <a:innerShdw blurRad="774700" dist="241300" dir="9840000">
            <a:schemeClr val="tx1">
              <a:lumMod val="95000"/>
              <a:lumOff val="5000"/>
              <a:alpha val="80000"/>
            </a:schemeClr>
          </a:innerShdw>
        </a:effectLst>
        <a:scene3d>
          <a:camera prst="orthographicFront"/>
          <a:lightRig rig="threePt" dir="t"/>
        </a:scene3d>
        <a:sp3d extrusionH="127000">
          <a:bevelT/>
          <a:extrusionClr>
            <a:schemeClr val="tx1">
              <a:lumMod val="95000"/>
              <a:lumOff val="5000"/>
            </a:schemeClr>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baseline="0">
              <a:solidFill>
                <a:schemeClr val="tx1"/>
              </a:solidFill>
              <a:latin typeface="Arial" panose="020B0604020202020204" pitchFamily="34" charset="0"/>
              <a:cs typeface="Arial" panose="020B0604020202020204" pitchFamily="34" charset="0"/>
            </a:rPr>
            <a:t>Emissions Intensity</a:t>
          </a:r>
        </a:p>
      </xdr:txBody>
    </xdr:sp>
    <xdr:clientData/>
  </xdr:twoCellAnchor>
  <xdr:twoCellAnchor>
    <xdr:from>
      <xdr:col>1</xdr:col>
      <xdr:colOff>4858104</xdr:colOff>
      <xdr:row>14</xdr:row>
      <xdr:rowOff>203189</xdr:rowOff>
    </xdr:from>
    <xdr:to>
      <xdr:col>1</xdr:col>
      <xdr:colOff>8350104</xdr:colOff>
      <xdr:row>17</xdr:row>
      <xdr:rowOff>66285</xdr:rowOff>
    </xdr:to>
    <xdr:sp macro="" textlink="">
      <xdr:nvSpPr>
        <xdr:cNvPr id="35" name="Rounded Rectangle 34" descr="Clicking here will take you to the  page." title="Click here to go to the  page">
          <a:hlinkClick xmlns:r="http://schemas.openxmlformats.org/officeDocument/2006/relationships" r:id="rId5" tooltip="Energy Intensity Data"/>
          <a:extLst>
            <a:ext uri="{FF2B5EF4-FFF2-40B4-BE49-F238E27FC236}">
              <a16:creationId xmlns:a16="http://schemas.microsoft.com/office/drawing/2014/main" id="{00000000-0008-0000-0000-000023000000}"/>
            </a:ext>
          </a:extLst>
        </xdr:cNvPr>
        <xdr:cNvSpPr>
          <a:spLocks/>
        </xdr:cNvSpPr>
      </xdr:nvSpPr>
      <xdr:spPr>
        <a:xfrm>
          <a:off x="5141986" y="6463542"/>
          <a:ext cx="3492000" cy="513037"/>
        </a:xfrm>
        <a:prstGeom prst="roundRect">
          <a:avLst/>
        </a:prstGeom>
        <a:gradFill flip="none" rotWithShape="1">
          <a:gsLst>
            <a:gs pos="0">
              <a:schemeClr val="accent5">
                <a:lumMod val="40000"/>
                <a:lumOff val="60000"/>
              </a:schemeClr>
            </a:gs>
            <a:gs pos="45000">
              <a:schemeClr val="accent5">
                <a:lumMod val="40000"/>
                <a:lumOff val="60000"/>
              </a:schemeClr>
            </a:gs>
            <a:gs pos="100000">
              <a:schemeClr val="accent5">
                <a:lumMod val="40000"/>
                <a:lumOff val="60000"/>
              </a:schemeClr>
            </a:gs>
          </a:gsLst>
          <a:lin ang="2700000" scaled="0"/>
          <a:tileRect/>
        </a:gradFill>
        <a:ln w="6350" cap="rnd" cmpd="dbl">
          <a:gradFill flip="none" rotWithShape="1">
            <a:gsLst>
              <a:gs pos="77000">
                <a:srgbClr val="DAC000"/>
              </a:gs>
              <a:gs pos="12000">
                <a:schemeClr val="bg1">
                  <a:lumMod val="85000"/>
                </a:schemeClr>
              </a:gs>
              <a:gs pos="0">
                <a:srgbClr val="DAC000"/>
              </a:gs>
              <a:gs pos="100000">
                <a:schemeClr val="accent1">
                  <a:tint val="23500"/>
                  <a:satMod val="160000"/>
                </a:schemeClr>
              </a:gs>
            </a:gsLst>
            <a:lin ang="2700000" scaled="1"/>
            <a:tileRect/>
          </a:gradFill>
          <a:bevel/>
        </a:ln>
        <a:effectLst>
          <a:innerShdw blurRad="774700" dist="241300" dir="9840000">
            <a:schemeClr val="tx1">
              <a:lumMod val="95000"/>
              <a:lumOff val="5000"/>
              <a:alpha val="80000"/>
            </a:schemeClr>
          </a:innerShdw>
        </a:effectLst>
        <a:scene3d>
          <a:camera prst="orthographicFront"/>
          <a:lightRig rig="threePt" dir="t"/>
        </a:scene3d>
        <a:sp3d extrusionH="127000">
          <a:bevelT/>
          <a:extrusionClr>
            <a:schemeClr val="tx1">
              <a:lumMod val="95000"/>
              <a:lumOff val="5000"/>
            </a:schemeClr>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baseline="0">
              <a:solidFill>
                <a:schemeClr val="tx1"/>
              </a:solidFill>
              <a:latin typeface="Arial" panose="020B0604020202020204" pitchFamily="34" charset="0"/>
              <a:cs typeface="Arial" panose="020B0604020202020204" pitchFamily="34" charset="0"/>
            </a:rPr>
            <a:t>Energy Intensity</a:t>
          </a:r>
        </a:p>
      </xdr:txBody>
    </xdr:sp>
    <xdr:clientData/>
  </xdr:twoCellAnchor>
  <xdr:twoCellAnchor>
    <xdr:from>
      <xdr:col>1</xdr:col>
      <xdr:colOff>4853167</xdr:colOff>
      <xdr:row>18</xdr:row>
      <xdr:rowOff>22063</xdr:rowOff>
    </xdr:from>
    <xdr:to>
      <xdr:col>1</xdr:col>
      <xdr:colOff>8345167</xdr:colOff>
      <xdr:row>20</xdr:row>
      <xdr:rowOff>101806</xdr:rowOff>
    </xdr:to>
    <xdr:sp macro="" textlink="">
      <xdr:nvSpPr>
        <xdr:cNvPr id="36" name="Rounded Rectangle 35" descr="Clicking here will take you to the  page." title="Click here to go to the  page">
          <a:hlinkClick xmlns:r="http://schemas.openxmlformats.org/officeDocument/2006/relationships" r:id="rId6" tooltip="Water Intensity Data"/>
          <a:extLst>
            <a:ext uri="{FF2B5EF4-FFF2-40B4-BE49-F238E27FC236}">
              <a16:creationId xmlns:a16="http://schemas.microsoft.com/office/drawing/2014/main" id="{00000000-0008-0000-0000-000024000000}"/>
            </a:ext>
          </a:extLst>
        </xdr:cNvPr>
        <xdr:cNvSpPr>
          <a:spLocks/>
        </xdr:cNvSpPr>
      </xdr:nvSpPr>
      <xdr:spPr>
        <a:xfrm>
          <a:off x="5137049" y="7149004"/>
          <a:ext cx="3492000" cy="513037"/>
        </a:xfrm>
        <a:prstGeom prst="roundRect">
          <a:avLst/>
        </a:prstGeom>
        <a:gradFill flip="none" rotWithShape="1">
          <a:gsLst>
            <a:gs pos="0">
              <a:schemeClr val="accent5">
                <a:lumMod val="40000"/>
                <a:lumOff val="60000"/>
              </a:schemeClr>
            </a:gs>
            <a:gs pos="45000">
              <a:schemeClr val="accent5">
                <a:lumMod val="40000"/>
                <a:lumOff val="60000"/>
              </a:schemeClr>
            </a:gs>
            <a:gs pos="100000">
              <a:schemeClr val="accent5">
                <a:lumMod val="40000"/>
                <a:lumOff val="60000"/>
              </a:schemeClr>
            </a:gs>
          </a:gsLst>
          <a:lin ang="2700000" scaled="0"/>
          <a:tileRect/>
        </a:gradFill>
        <a:ln w="6350" cap="rnd" cmpd="dbl">
          <a:gradFill flip="none" rotWithShape="1">
            <a:gsLst>
              <a:gs pos="77000">
                <a:srgbClr val="DAC000"/>
              </a:gs>
              <a:gs pos="12000">
                <a:schemeClr val="bg1">
                  <a:lumMod val="85000"/>
                </a:schemeClr>
              </a:gs>
              <a:gs pos="0">
                <a:srgbClr val="DAC000"/>
              </a:gs>
              <a:gs pos="100000">
                <a:schemeClr val="accent1">
                  <a:tint val="23500"/>
                  <a:satMod val="160000"/>
                </a:schemeClr>
              </a:gs>
            </a:gsLst>
            <a:lin ang="2700000" scaled="1"/>
            <a:tileRect/>
          </a:gradFill>
          <a:bevel/>
        </a:ln>
        <a:effectLst>
          <a:innerShdw blurRad="774700" dist="241300" dir="9840000">
            <a:schemeClr val="tx1">
              <a:lumMod val="95000"/>
              <a:lumOff val="5000"/>
              <a:alpha val="80000"/>
            </a:schemeClr>
          </a:innerShdw>
        </a:effectLst>
        <a:scene3d>
          <a:camera prst="orthographicFront"/>
          <a:lightRig rig="threePt" dir="t"/>
        </a:scene3d>
        <a:sp3d extrusionH="127000">
          <a:bevelT/>
          <a:extrusionClr>
            <a:schemeClr val="tx1">
              <a:lumMod val="95000"/>
              <a:lumOff val="5000"/>
            </a:schemeClr>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baseline="0">
              <a:solidFill>
                <a:schemeClr val="tx1"/>
              </a:solidFill>
              <a:latin typeface="Arial" panose="020B0604020202020204" pitchFamily="34" charset="0"/>
              <a:cs typeface="Arial" panose="020B0604020202020204" pitchFamily="34" charset="0"/>
            </a:rPr>
            <a:t>Water Intensity</a:t>
          </a:r>
        </a:p>
      </xdr:txBody>
    </xdr:sp>
    <xdr:clientData/>
  </xdr:twoCellAnchor>
  <xdr:twoCellAnchor>
    <xdr:from>
      <xdr:col>1</xdr:col>
      <xdr:colOff>4870335</xdr:colOff>
      <xdr:row>21</xdr:row>
      <xdr:rowOff>72095</xdr:rowOff>
    </xdr:from>
    <xdr:to>
      <xdr:col>1</xdr:col>
      <xdr:colOff>8362335</xdr:colOff>
      <xdr:row>23</xdr:row>
      <xdr:rowOff>151838</xdr:rowOff>
    </xdr:to>
    <xdr:sp macro="" textlink="">
      <xdr:nvSpPr>
        <xdr:cNvPr id="37" name="Rounded Rectangle 36" descr="Clicking here will take you to the  page." title="Click here to go to the  page">
          <a:hlinkClick xmlns:r="http://schemas.openxmlformats.org/officeDocument/2006/relationships" r:id="rId7" tooltip="Explanatory Notes"/>
          <a:extLst>
            <a:ext uri="{FF2B5EF4-FFF2-40B4-BE49-F238E27FC236}">
              <a16:creationId xmlns:a16="http://schemas.microsoft.com/office/drawing/2014/main" id="{00000000-0008-0000-0000-000025000000}"/>
            </a:ext>
          </a:extLst>
        </xdr:cNvPr>
        <xdr:cNvSpPr>
          <a:spLocks/>
        </xdr:cNvSpPr>
      </xdr:nvSpPr>
      <xdr:spPr>
        <a:xfrm>
          <a:off x="5154217" y="7848977"/>
          <a:ext cx="3492000" cy="513037"/>
        </a:xfrm>
        <a:prstGeom prst="roundRect">
          <a:avLst/>
        </a:prstGeom>
        <a:gradFill flip="none" rotWithShape="1">
          <a:gsLst>
            <a:gs pos="0">
              <a:schemeClr val="accent5">
                <a:lumMod val="40000"/>
                <a:lumOff val="60000"/>
              </a:schemeClr>
            </a:gs>
            <a:gs pos="45000">
              <a:schemeClr val="accent5">
                <a:lumMod val="40000"/>
                <a:lumOff val="60000"/>
              </a:schemeClr>
            </a:gs>
            <a:gs pos="100000">
              <a:schemeClr val="accent5">
                <a:lumMod val="40000"/>
                <a:lumOff val="60000"/>
              </a:schemeClr>
            </a:gs>
          </a:gsLst>
          <a:lin ang="2700000" scaled="0"/>
          <a:tileRect/>
        </a:gradFill>
        <a:ln w="6350" cap="rnd" cmpd="dbl">
          <a:gradFill flip="none" rotWithShape="1">
            <a:gsLst>
              <a:gs pos="77000">
                <a:srgbClr val="DAC000"/>
              </a:gs>
              <a:gs pos="12000">
                <a:schemeClr val="bg1">
                  <a:lumMod val="85000"/>
                </a:schemeClr>
              </a:gs>
              <a:gs pos="0">
                <a:srgbClr val="DAC000"/>
              </a:gs>
              <a:gs pos="100000">
                <a:schemeClr val="accent1">
                  <a:tint val="23500"/>
                  <a:satMod val="160000"/>
                </a:schemeClr>
              </a:gs>
            </a:gsLst>
            <a:lin ang="2700000" scaled="1"/>
            <a:tileRect/>
          </a:gradFill>
          <a:bevel/>
        </a:ln>
        <a:effectLst>
          <a:innerShdw blurRad="774700" dist="241300" dir="9840000">
            <a:schemeClr val="tx1">
              <a:lumMod val="95000"/>
              <a:lumOff val="5000"/>
              <a:alpha val="80000"/>
            </a:schemeClr>
          </a:innerShdw>
        </a:effectLst>
        <a:scene3d>
          <a:camera prst="orthographicFront"/>
          <a:lightRig rig="threePt" dir="t"/>
        </a:scene3d>
        <a:sp3d extrusionH="127000">
          <a:bevelT/>
          <a:extrusionClr>
            <a:schemeClr val="tx1">
              <a:lumMod val="95000"/>
              <a:lumOff val="5000"/>
            </a:schemeClr>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baseline="0">
              <a:solidFill>
                <a:schemeClr val="tx1"/>
              </a:solidFill>
              <a:latin typeface="Arial" panose="020B0604020202020204" pitchFamily="34" charset="0"/>
              <a:cs typeface="Arial" panose="020B0604020202020204" pitchFamily="34" charset="0"/>
            </a:rPr>
            <a:t>Materials Recycling</a:t>
          </a:r>
        </a:p>
      </xdr:txBody>
    </xdr:sp>
    <xdr:clientData/>
  </xdr:twoCellAnchor>
  <xdr:twoCellAnchor>
    <xdr:from>
      <xdr:col>1</xdr:col>
      <xdr:colOff>877854</xdr:colOff>
      <xdr:row>21</xdr:row>
      <xdr:rowOff>72435</xdr:rowOff>
    </xdr:from>
    <xdr:to>
      <xdr:col>1</xdr:col>
      <xdr:colOff>4369854</xdr:colOff>
      <xdr:row>23</xdr:row>
      <xdr:rowOff>152178</xdr:rowOff>
    </xdr:to>
    <xdr:sp macro="" textlink="">
      <xdr:nvSpPr>
        <xdr:cNvPr id="12" name="Rounded Rectangle 36" descr="Clicking here will take you to the  page." title="Click here to go to the  page">
          <a:hlinkClick xmlns:r="http://schemas.openxmlformats.org/officeDocument/2006/relationships" r:id="rId8" tooltip="Explanatory Notes"/>
          <a:extLst>
            <a:ext uri="{FF2B5EF4-FFF2-40B4-BE49-F238E27FC236}">
              <a16:creationId xmlns:a16="http://schemas.microsoft.com/office/drawing/2014/main" id="{F7A18B26-7E6F-413D-971D-465C910B86AA}"/>
            </a:ext>
          </a:extLst>
        </xdr:cNvPr>
        <xdr:cNvSpPr>
          <a:spLocks/>
        </xdr:cNvSpPr>
      </xdr:nvSpPr>
      <xdr:spPr>
        <a:xfrm>
          <a:off x="1161736" y="7849317"/>
          <a:ext cx="3492000" cy="513037"/>
        </a:xfrm>
        <a:prstGeom prst="roundRect">
          <a:avLst/>
        </a:prstGeom>
        <a:gradFill flip="none" rotWithShape="1">
          <a:gsLst>
            <a:gs pos="0">
              <a:schemeClr val="accent5">
                <a:lumMod val="40000"/>
                <a:lumOff val="60000"/>
              </a:schemeClr>
            </a:gs>
            <a:gs pos="45000">
              <a:schemeClr val="accent5">
                <a:lumMod val="40000"/>
                <a:lumOff val="60000"/>
              </a:schemeClr>
            </a:gs>
            <a:gs pos="100000">
              <a:schemeClr val="accent5">
                <a:lumMod val="40000"/>
                <a:lumOff val="60000"/>
              </a:schemeClr>
            </a:gs>
          </a:gsLst>
          <a:lin ang="2700000" scaled="0"/>
          <a:tileRect/>
        </a:gradFill>
        <a:ln w="6350" cap="rnd" cmpd="dbl">
          <a:gradFill flip="none" rotWithShape="1">
            <a:gsLst>
              <a:gs pos="77000">
                <a:srgbClr val="DAC000"/>
              </a:gs>
              <a:gs pos="12000">
                <a:schemeClr val="bg1">
                  <a:lumMod val="85000"/>
                </a:schemeClr>
              </a:gs>
              <a:gs pos="0">
                <a:srgbClr val="DAC000"/>
              </a:gs>
              <a:gs pos="100000">
                <a:schemeClr val="accent1">
                  <a:tint val="23500"/>
                  <a:satMod val="160000"/>
                </a:schemeClr>
              </a:gs>
            </a:gsLst>
            <a:lin ang="2700000" scaled="1"/>
            <a:tileRect/>
          </a:gradFill>
          <a:bevel/>
        </a:ln>
        <a:effectLst>
          <a:innerShdw blurRad="774700" dist="241300" dir="9840000">
            <a:schemeClr val="tx1">
              <a:lumMod val="95000"/>
              <a:lumOff val="5000"/>
              <a:alpha val="80000"/>
            </a:schemeClr>
          </a:innerShdw>
        </a:effectLst>
        <a:scene3d>
          <a:camera prst="orthographicFront"/>
          <a:lightRig rig="threePt" dir="t"/>
        </a:scene3d>
        <a:sp3d extrusionH="127000">
          <a:bevelT/>
          <a:extrusionClr>
            <a:schemeClr val="tx1">
              <a:lumMod val="95000"/>
              <a:lumOff val="5000"/>
            </a:schemeClr>
          </a:extrusionClr>
        </a:sp3d>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n-AU" sz="1400" b="1" baseline="0">
              <a:solidFill>
                <a:schemeClr val="tx1"/>
              </a:solidFill>
              <a:latin typeface="Arial" panose="020B0604020202020204" pitchFamily="34" charset="0"/>
              <a:cs typeface="Arial" panose="020B0604020202020204" pitchFamily="34" charset="0"/>
            </a:rPr>
            <a:t>Explanatory Notes</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304799</xdr:colOff>
      <xdr:row>1</xdr:row>
      <xdr:rowOff>33336</xdr:rowOff>
    </xdr:from>
    <xdr:to>
      <xdr:col>10</xdr:col>
      <xdr:colOff>361949</xdr:colOff>
      <xdr:row>24</xdr:row>
      <xdr:rowOff>142874</xdr:rowOff>
    </xdr:to>
    <xdr:graphicFrame macro="">
      <xdr:nvGraphicFramePr>
        <xdr:cNvPr id="2" name="Chart 1">
          <a:extLst>
            <a:ext uri="{FF2B5EF4-FFF2-40B4-BE49-F238E27FC236}">
              <a16:creationId xmlns:a16="http://schemas.microsoft.com/office/drawing/2014/main" id="{73CEEF9A-108B-4CE2-8567-7FDD6FE95AC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10</xdr:col>
      <xdr:colOff>676275</xdr:colOff>
      <xdr:row>1</xdr:row>
      <xdr:rowOff>0</xdr:rowOff>
    </xdr:from>
    <xdr:to>
      <xdr:col>22</xdr:col>
      <xdr:colOff>476251</xdr:colOff>
      <xdr:row>24</xdr:row>
      <xdr:rowOff>152399</xdr:rowOff>
    </xdr:to>
    <xdr:graphicFrame macro="">
      <xdr:nvGraphicFramePr>
        <xdr:cNvPr id="3" name="Chart 2" title="Emissions Intensity">
          <a:extLst>
            <a:ext uri="{FF2B5EF4-FFF2-40B4-BE49-F238E27FC236}">
              <a16:creationId xmlns:a16="http://schemas.microsoft.com/office/drawing/2014/main" id="{831A287B-5FAA-4051-BF54-3D44C89FDE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266699</xdr:colOff>
      <xdr:row>25</xdr:row>
      <xdr:rowOff>123824</xdr:rowOff>
    </xdr:from>
    <xdr:to>
      <xdr:col>10</xdr:col>
      <xdr:colOff>352425</xdr:colOff>
      <xdr:row>49</xdr:row>
      <xdr:rowOff>19049</xdr:rowOff>
    </xdr:to>
    <xdr:graphicFrame macro="">
      <xdr:nvGraphicFramePr>
        <xdr:cNvPr id="4" name="Chart 3">
          <a:extLst>
            <a:ext uri="{FF2B5EF4-FFF2-40B4-BE49-F238E27FC236}">
              <a16:creationId xmlns:a16="http://schemas.microsoft.com/office/drawing/2014/main" id="{8F4A6338-8A96-4A98-99C0-8DD49A779E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9525</xdr:colOff>
      <xdr:row>25</xdr:row>
      <xdr:rowOff>133350</xdr:rowOff>
    </xdr:from>
    <xdr:to>
      <xdr:col>22</xdr:col>
      <xdr:colOff>476250</xdr:colOff>
      <xdr:row>49</xdr:row>
      <xdr:rowOff>19050</xdr:rowOff>
    </xdr:to>
    <xdr:graphicFrame macro="">
      <xdr:nvGraphicFramePr>
        <xdr:cNvPr id="7" name="Chart 6">
          <a:extLst>
            <a:ext uri="{FF2B5EF4-FFF2-40B4-BE49-F238E27FC236}">
              <a16:creationId xmlns:a16="http://schemas.microsoft.com/office/drawing/2014/main" id="{63CE5E48-7391-45D8-9A21-B729FA51C1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Users\morj352\AppData\Local\Microsoft\Windows\Temporary%20Internet%20Files\Content.Outlook\8DKCOPAH\(Version%202)%20BT%20EDITS%20GPT%20Data%20Pack%202016%20assured%20201701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H:\Users\morj352\AppData\Local\Microsoft\Windows\Temporary%20Internet%20Files\Content.Outlook\8DKCOPAH\GPT%20Data%20Pack%202017.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thegptgroup-my.sharepoint.com/personal/yuli_candiago_gpt_com_au/Documents/2018%20Data%20Pack/2018%20Data%20Pack%20YC%202012-2017%20FINAL.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ew Look - Data Pack Summary"/>
      <sheetName val="PIVOT - COSTS"/>
      <sheetName val="PIVOT - Monthly Data Sum"/>
      <sheetName val="DATA - Monthly Data Summary"/>
      <sheetName val="DATA - 2016 GRI Detail"/>
      <sheetName val="DATA - Master Asset Control Reg"/>
      <sheetName val="OBSOLETE PAST HERE &gt;"/>
      <sheetName val="Compare with Environment Pack"/>
      <sheetName val="New Report Spec"/>
      <sheetName val="Recycled Water"/>
      <sheetName val="DATA - GRI Intensity"/>
      <sheetName val="DATA - 2016 Account Extract"/>
      <sheetName val="DATA - 2015 Account Extract"/>
      <sheetName val="GPT GRI Detail"/>
      <sheetName val="Final GRi Detail"/>
      <sheetName val="Energy Intensity"/>
      <sheetName val="Water Intensity"/>
      <sheetName val="Emissions Intensity"/>
      <sheetName val="Waste Performance"/>
      <sheetName val="Waste - 2015 detail"/>
      <sheetName val="Energy Performance"/>
      <sheetName val="Water Performance"/>
      <sheetName val="Explanatory Notes"/>
      <sheetName val="Reference Tables"/>
      <sheetName val="Account_and_Meter_Data_assured"/>
      <sheetName val="Carbon Calculator"/>
      <sheetName val="Energy Calculator"/>
      <sheetName val="Monthly_Account_and_Meter_Data_"/>
      <sheetName val="Consolidation factors"/>
      <sheetName val="Values"/>
      <sheetName val="Carbon Value"/>
    </sheetNames>
    <sheetDataSet>
      <sheetData sheetId="0"/>
      <sheetData sheetId="1">
        <row r="11">
          <cell r="M11" t="str">
            <v>Location</v>
          </cell>
        </row>
      </sheetData>
      <sheetData sheetId="2">
        <row r="4">
          <cell r="A4" t="str">
            <v>Sum of Total Reporting Amount</v>
          </cell>
        </row>
        <row r="80">
          <cell r="A80" t="str">
            <v>Sum of Total Reporting Amount</v>
          </cell>
        </row>
        <row r="132">
          <cell r="A132" t="str">
            <v>Sum of Scope 1 CO2e(t)</v>
          </cell>
        </row>
        <row r="147">
          <cell r="A147" t="str">
            <v>Count of Total Reporting Amount</v>
          </cell>
        </row>
      </sheetData>
      <sheetData sheetId="3"/>
      <sheetData sheetId="4">
        <row r="1">
          <cell r="G1" t="str">
            <v>UtilityName</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VIRO SUMMARY"/>
      <sheetName val="PIVOT - Monthly Data Sum"/>
      <sheetName val="DATA - Monthly Data Summary"/>
      <sheetName val="DATA - 2016 GRI Detail"/>
      <sheetName val="DATA - Master Asset Control Reg"/>
    </sheetNames>
    <sheetDataSet>
      <sheetData sheetId="0" refreshError="1"/>
      <sheetData sheetId="1">
        <row r="8">
          <cell r="A8" t="str">
            <v>Sum of Total Reporting Amount</v>
          </cell>
        </row>
        <row r="18">
          <cell r="A18" t="str">
            <v>Sum of Total Reporting Amount</v>
          </cell>
        </row>
        <row r="41">
          <cell r="A41" t="str">
            <v>Sum of Total Reporting Amount</v>
          </cell>
        </row>
        <row r="116">
          <cell r="A116" t="str">
            <v>Sum of Total Data</v>
          </cell>
        </row>
        <row r="164">
          <cell r="A164" t="str">
            <v>Sum of Total CO2e(t)</v>
          </cell>
        </row>
        <row r="176">
          <cell r="A176" t="str">
            <v>Sum of Total CO2e(t)</v>
          </cell>
        </row>
        <row r="188">
          <cell r="A188" t="str">
            <v>Sum of Total Reporting Amount</v>
          </cell>
        </row>
      </sheetData>
      <sheetData sheetId="2" refreshError="1"/>
      <sheetData sheetId="3" refreshError="1"/>
      <sheetData sheetId="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TABLE OF CONTENTS"/>
      <sheetName val="REPORT - Enviro Summary"/>
      <sheetName val="REPORT - Tenant and Other Data"/>
      <sheetName val="REPORT - Asset Summary"/>
      <sheetName val="PIVOT - WASTE"/>
      <sheetName val="PIVOT - WATER"/>
      <sheetName val="PIVOT - ELECTRICITY"/>
      <sheetName val="PIVOT - GAS"/>
      <sheetName val="PIVOT - EMISSIONS"/>
      <sheetName val="PIVOT - TENANT"/>
      <sheetName val="PIVOT - COSTS"/>
      <sheetName val="PIVOT-NLA"/>
      <sheetName val="PIVOT - TROUBLESHOOTING"/>
      <sheetName val="PIVOT - WATER for Intensity"/>
      <sheetName val="PIVOT-ENERGY"/>
      <sheetName val="PIVOT-Emission"/>
      <sheetName val="Emissions Intensity"/>
      <sheetName val="Energy Intensity"/>
      <sheetName val="Water Intensity"/>
      <sheetName val="Accrued Notes"/>
      <sheetName val="Diesel Notes"/>
      <sheetName val="Diesel"/>
      <sheetName val="Accrued"/>
      <sheetName val="DATA - Perf Report Baseline"/>
      <sheetName val="DATA - Master Asset Control Reg"/>
      <sheetName val="DATA - Assured Data Pack"/>
      <sheetName val="DATA - Monthly Data Summary"/>
      <sheetName val="CALC - Modification Green CO2e"/>
      <sheetName val="DATA - Group References"/>
      <sheetName val="GRID FACTORS FOR TENANT"/>
      <sheetName val="Report Data"/>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1339292-B311-4701-95C1-B0667BF72C2E}" name="Table36" displayName="Table36" ref="B5:N53" totalsRowShown="0" headerRowDxfId="133" dataDxfId="132">
  <tableColumns count="13">
    <tableColumn id="1" xr3:uid="{EAA1D09B-CC3A-40E9-9D8C-01D281E8AB23}" name="Asset" dataDxfId="131"/>
    <tableColumn id="2" xr3:uid="{4FBF321D-3761-4042-9D15-3AFDA8EA63B8}" name="Group" dataDxfId="130"/>
    <tableColumn id="4" xr3:uid="{8B7EB89A-F92E-4331-B001-0E89FCF180BC}" name="State" dataDxfId="129"/>
    <tableColumn id="3" xr3:uid="{CED87959-1C86-485B-BD62-7F6532C5CE02}" name="m2" dataDxfId="128" dataCellStyle="Comma"/>
    <tableColumn id="6" xr3:uid="{8EC0C817-1B84-48A0-A013-27D5E892F533}" name="kg CO2-e" dataDxfId="127" dataCellStyle="Comma"/>
    <tableColumn id="5" xr3:uid="{0146B5F8-2C35-49AE-9864-B7019320F3CB}" name="MJ" dataDxfId="126" dataCellStyle="Comma"/>
    <tableColumn id="13" xr3:uid="{A31D3A3E-84FC-4515-9140-E42D619B665A}" name="kL" dataDxfId="125" dataCellStyle="Comma"/>
    <tableColumn id="15" xr3:uid="{A2564D89-DA93-4A20-85C7-838ECD2A15DF}" name="Total Materials (t)" dataDxfId="124" dataCellStyle="Comma"/>
    <tableColumn id="20" xr3:uid="{DC8A4A36-6177-4D8E-BAD4-5B78C53920D1}" name="A-Grade (t)" dataDxfId="123" dataCellStyle="Comma"/>
    <tableColumn id="19" xr3:uid="{F6009655-DB16-4E24-8160-59F4DB9434F4}" name="B-Grade (t)" dataDxfId="122" dataCellStyle="Comma"/>
    <tableColumn id="22" xr3:uid="{E276523B-FFCE-4FCC-8067-0EC647D7F99C}" name="C-Grade (t)" dataDxfId="121" dataCellStyle="Comma"/>
    <tableColumn id="17" xr3:uid="{C15C75BF-7DF0-4C76-8956-2D1F7274A825}" name="Landfill (t)" dataDxfId="120" dataCellStyle="Comma"/>
    <tableColumn id="21" xr3:uid="{3B8FBED5-50A0-43CF-9851-7B4F1130AE64}" name="Accrued Data (t)" dataDxfId="119" dataCellStyle="Comma"/>
  </tableColumns>
  <tableStyleInfo name="TableStyleLight5"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4000000}" name="Table6" displayName="Table6" ref="B5:P72" totalsRowShown="0" headerRowDxfId="118" dataDxfId="117">
  <tableColumns count="15">
    <tableColumn id="2" xr3:uid="{00000000-0010-0000-0400-000002000000}" name="Emissions Intensity (kg CO2 / m2)" dataDxfId="116"/>
    <tableColumn id="3" xr3:uid="{00000000-0010-0000-0400-000003000000}" name="Group" dataDxfId="115"/>
    <tableColumn id="1" xr3:uid="{00000000-0010-0000-0400-000001000000}" name="2005" dataDxfId="114"/>
    <tableColumn id="4" xr3:uid="{00000000-0010-0000-0400-000004000000}" name="2006" dataDxfId="113"/>
    <tableColumn id="5" xr3:uid="{00000000-0010-0000-0400-000005000000}" name="2007" dataDxfId="112"/>
    <tableColumn id="6" xr3:uid="{00000000-0010-0000-0400-000006000000}" name="2008" dataDxfId="111"/>
    <tableColumn id="7" xr3:uid="{00000000-0010-0000-0400-000007000000}" name="2009" dataDxfId="110"/>
    <tableColumn id="8" xr3:uid="{00000000-0010-0000-0400-000008000000}" name="2010" dataDxfId="109"/>
    <tableColumn id="9" xr3:uid="{00000000-0010-0000-0400-000009000000}" name="2011" dataDxfId="108"/>
    <tableColumn id="10" xr3:uid="{00000000-0010-0000-0400-00000A000000}" name="2012" dataDxfId="107"/>
    <tableColumn id="11" xr3:uid="{00000000-0010-0000-0400-00000B000000}" name="2013" dataDxfId="106"/>
    <tableColumn id="12" xr3:uid="{00000000-0010-0000-0400-00000C000000}" name="2014" dataDxfId="105"/>
    <tableColumn id="13" xr3:uid="{00000000-0010-0000-0400-00000D000000}" name="2015" dataDxfId="104"/>
    <tableColumn id="14" xr3:uid="{00000000-0010-0000-0400-00000E000000}" name="2016" dataDxfId="103"/>
    <tableColumn id="15" xr3:uid="{00000000-0010-0000-0400-00000F000000}" name="2017" dataDxfId="102"/>
  </tableColumns>
  <tableStyleInfo name="TableStyleLight5"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3000000}" name="Table1" displayName="Table1" ref="B5:P72" totalsRowShown="0" headerRowDxfId="101" dataDxfId="100" tableBorderDxfId="99">
  <tableColumns count="15">
    <tableColumn id="1" xr3:uid="{00000000-0010-0000-0300-000001000000}" name="Energy Intensity (MJ / m2)" dataDxfId="98"/>
    <tableColumn id="13" xr3:uid="{00000000-0010-0000-0300-00000D000000}" name="Group" dataDxfId="97"/>
    <tableColumn id="2" xr3:uid="{00000000-0010-0000-0300-000002000000}" name="2005" dataDxfId="96"/>
    <tableColumn id="3" xr3:uid="{00000000-0010-0000-0300-000003000000}" name="2006" dataDxfId="95"/>
    <tableColumn id="4" xr3:uid="{00000000-0010-0000-0300-000004000000}" name="2007" dataDxfId="94"/>
    <tableColumn id="5" xr3:uid="{00000000-0010-0000-0300-000005000000}" name="2008" dataDxfId="93"/>
    <tableColumn id="6" xr3:uid="{00000000-0010-0000-0300-000006000000}" name="2009" dataDxfId="92"/>
    <tableColumn id="7" xr3:uid="{00000000-0010-0000-0300-000007000000}" name="2010" dataDxfId="91"/>
    <tableColumn id="8" xr3:uid="{00000000-0010-0000-0300-000008000000}" name="2011" dataDxfId="90"/>
    <tableColumn id="9" xr3:uid="{00000000-0010-0000-0300-000009000000}" name="2012" dataDxfId="89"/>
    <tableColumn id="10" xr3:uid="{00000000-0010-0000-0300-00000A000000}" name="2013" dataDxfId="88"/>
    <tableColumn id="11" xr3:uid="{00000000-0010-0000-0300-00000B000000}" name="2014" dataDxfId="87"/>
    <tableColumn id="12" xr3:uid="{00000000-0010-0000-0300-00000C000000}" name="2015" dataDxfId="86"/>
    <tableColumn id="14" xr3:uid="{00000000-0010-0000-0300-00000E000000}" name="2016" dataDxfId="85"/>
    <tableColumn id="15" xr3:uid="{00000000-0010-0000-0300-00000F000000}" name="2017" dataDxfId="84"/>
  </tableColumns>
  <tableStyleInfo name="TableStyleLight5"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Table4" displayName="Table4" ref="B5:P72" totalsRowShown="0" headerRowDxfId="83" dataDxfId="82">
  <tableColumns count="15">
    <tableColumn id="2" xr3:uid="{00000000-0010-0000-0500-000002000000}" name="Water Intensity (L / m2)" dataDxfId="81"/>
    <tableColumn id="1" xr3:uid="{00000000-0010-0000-0500-000001000000}" name="Group" dataDxfId="80"/>
    <tableColumn id="3" xr3:uid="{00000000-0010-0000-0500-000003000000}" name="2005" dataDxfId="79"/>
    <tableColumn id="4" xr3:uid="{00000000-0010-0000-0500-000004000000}" name="2006" dataDxfId="78"/>
    <tableColumn id="5" xr3:uid="{00000000-0010-0000-0500-000005000000}" name="2007" dataDxfId="77"/>
    <tableColumn id="6" xr3:uid="{00000000-0010-0000-0500-000006000000}" name="2008" dataDxfId="76"/>
    <tableColumn id="7" xr3:uid="{00000000-0010-0000-0500-000007000000}" name="2009" dataDxfId="75"/>
    <tableColumn id="8" xr3:uid="{00000000-0010-0000-0500-000008000000}" name="2010" dataDxfId="74"/>
    <tableColumn id="9" xr3:uid="{00000000-0010-0000-0500-000009000000}" name="2011" dataDxfId="73"/>
    <tableColumn id="10" xr3:uid="{00000000-0010-0000-0500-00000A000000}" name="2012" dataDxfId="72"/>
    <tableColumn id="11" xr3:uid="{00000000-0010-0000-0500-00000B000000}" name="2013" dataDxfId="71"/>
    <tableColumn id="12" xr3:uid="{00000000-0010-0000-0500-00000C000000}" name="2014" dataDxfId="70"/>
    <tableColumn id="13" xr3:uid="{00000000-0010-0000-0500-00000D000000}" name="2015" dataDxfId="69"/>
    <tableColumn id="14" xr3:uid="{00000000-0010-0000-0500-00000E000000}" name="2016" dataDxfId="68"/>
    <tableColumn id="15" xr3:uid="{00000000-0010-0000-0500-00000F000000}" name="2017" dataDxfId="67"/>
  </tableColumns>
  <tableStyleInfo name="TableStyleLight5"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8C25A763-85CB-41A6-B123-B4693640FDE1}" name="Table510" displayName="Table510" ref="B5:P72" totalsRowShown="0" headerRowDxfId="66" dataDxfId="65">
  <tableColumns count="15">
    <tableColumn id="1" xr3:uid="{202493C9-7E37-4E33-99B6-82CEF7F12579}" name="Waste % Recycled" dataDxfId="64"/>
    <tableColumn id="12" xr3:uid="{91FFBA71-08CE-4C5F-ABBD-5B9A9D150825}" name="Group" dataDxfId="63"/>
    <tableColumn id="2" xr3:uid="{6C6CCA43-7E76-4E9C-B4AF-CCE84ADE7730}" name="2005" dataDxfId="62"/>
    <tableColumn id="3" xr3:uid="{592CA1CA-0897-4310-8412-3148A4086A10}" name="2006" dataDxfId="61"/>
    <tableColumn id="4" xr3:uid="{F75BA476-692A-443A-A326-307DD6F930AC}" name="2007" dataDxfId="60"/>
    <tableColumn id="5" xr3:uid="{E471D1C3-36FE-4CA0-B2F9-2C7D91ADBC48}" name="2008" dataDxfId="59"/>
    <tableColumn id="6" xr3:uid="{1ED24523-8036-4300-AAAA-9475C99861EE}" name="2009" dataDxfId="58"/>
    <tableColumn id="7" xr3:uid="{9C0195BA-6DA2-4C18-B7D3-732683C34728}" name="2010" dataDxfId="57"/>
    <tableColumn id="8" xr3:uid="{87DE25FE-F574-45BB-A785-42F9BE0E611E}" name="2011" dataDxfId="56"/>
    <tableColumn id="9" xr3:uid="{354CB8D3-E630-46FD-AEF6-F766E9C26C79}" name="2012" dataDxfId="55"/>
    <tableColumn id="10" xr3:uid="{09A1E528-3125-4CDB-93CD-2AEE84AC684C}" name="2013" dataDxfId="54"/>
    <tableColumn id="11" xr3:uid="{5EA27CCD-3ADA-476F-BD9B-1352586CDEA2}" name="2014" dataDxfId="53"/>
    <tableColumn id="13" xr3:uid="{F881894B-6E98-4455-8B22-9979B37D9B26}" name="2015 _x000a_(A+B+C Grade)" dataDxfId="52" dataCellStyle="Percent"/>
    <tableColumn id="14" xr3:uid="{FC87D40A-5C9A-49F2-9649-141CE585A45A}" name="2016_x000a_(A+B+C Grade)" dataDxfId="51" dataCellStyle="Percent"/>
    <tableColumn id="15" xr3:uid="{09DCFA1E-6DC8-41B2-B1E3-A33FB9EBD333}" name="2017 _x000a_(A+B+C Grade)" dataDxfId="50"/>
  </tableColumns>
  <tableStyleInfo name="TableStyleLight5"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C85F6328-93C5-46FF-B9BC-9529A6350A89}" name="Table133" displayName="Table133" ref="B9:AC71" totalsRowShown="0" headerRowDxfId="31" dataDxfId="30" headerRowBorderDxfId="28" tableBorderDxfId="29" headerRowCellStyle="Percent" dataCellStyle="Percent">
  <tableColumns count="28">
    <tableColumn id="1" xr3:uid="{CF2DFB77-00E4-49A5-A28D-409BA39C6768}" name="Column1" dataDxfId="27"/>
    <tableColumn id="22" xr3:uid="{4CE5896E-E545-4F46-8F8E-FAB116BBC0B0}" name="Column110" dataDxfId="26"/>
    <tableColumn id="23" xr3:uid="{CD781AA1-4F85-42AD-BF62-1A9B76FC57D6}" name="Column111" dataDxfId="25"/>
    <tableColumn id="24" xr3:uid="{A8E6B451-25D1-4B65-B56E-48CFB53CC042}" name="Column112" dataDxfId="24"/>
    <tableColumn id="25" xr3:uid="{2460B7A2-6B78-45E8-8C60-3FE000C35D4B}" name="Column113" dataDxfId="23"/>
    <tableColumn id="26" xr3:uid="{FD5933E9-AFE2-4369-BFEB-582CE2FDDDDF}" name="Column114" dataDxfId="22"/>
    <tableColumn id="2" xr3:uid="{F42729C2-6B02-402D-BD80-2E658FE9F1F1}" name="Column2" dataDxfId="21" dataCellStyle="Comma"/>
    <tableColumn id="3" xr3:uid="{B14FFE28-1F8B-4D6F-9654-28C91C4AF275}" name="Column3" dataDxfId="20" dataCellStyle="Comma"/>
    <tableColumn id="4" xr3:uid="{69EE95F2-5EE9-4F18-8FFF-2EBA3E0E73C5}" name="Column4" dataDxfId="19" dataCellStyle="Comma"/>
    <tableColumn id="5" xr3:uid="{EE33215B-35B1-47C7-8B31-0734B3AB7741}" name="Column5" dataDxfId="18" dataCellStyle="Percent"/>
    <tableColumn id="6" xr3:uid="{188FBE70-2237-42BC-ACBA-B7CF75A080A8}" name="Column6" dataDxfId="17" dataCellStyle="Percent"/>
    <tableColumn id="7" xr3:uid="{EDC75BE3-4000-4454-A91E-C5A602050F94}" name="Column7" dataDxfId="16" dataCellStyle="Percent"/>
    <tableColumn id="8" xr3:uid="{CFCFAAEA-A433-46EF-92A9-8353C6951860}" name="Column8" dataDxfId="15" dataCellStyle="Percent"/>
    <tableColumn id="9" xr3:uid="{902606CA-00ED-48A4-875B-3FC65FA2B241}" name="Column9" dataDxfId="14" dataCellStyle="Percent"/>
    <tableColumn id="10" xr3:uid="{F9F54AF9-7C97-449D-BDF6-E1DDEBD7BB81}" name="Column10" dataDxfId="13" dataCellStyle="Percent"/>
    <tableColumn id="20" xr3:uid="{992260B5-2BAD-48DF-BA6B-3205B8C5A61B}" name="Column102" dataDxfId="12" dataCellStyle="Percent"/>
    <tableColumn id="27" xr3:uid="{2CDA565D-2723-4262-B613-DF4CADA7C7C9}" name="Column103" dataDxfId="11"/>
    <tableColumn id="28" xr3:uid="{853D6436-7DDE-4A33-A3C2-98CA2A9BAC7E}" name="Column104" dataDxfId="10"/>
    <tableColumn id="11" xr3:uid="{4D965CD5-A64A-4B2B-AF1A-70C15503FB4B}" name="Column11" dataDxfId="9" dataCellStyle="Comma"/>
    <tableColumn id="12" xr3:uid="{4338381B-8DA8-4388-8023-940DD9F1751A}" name="Column12" dataDxfId="8" dataCellStyle="Comma"/>
    <tableColumn id="13" xr3:uid="{CD1BF817-74EE-4E11-810A-6B8C3EA7213A}" name="Column13" dataDxfId="7" dataCellStyle="Comma"/>
    <tableColumn id="14" xr3:uid="{AFE239C7-B8FF-4BF4-96FC-5B78E3FB2D51}" name="Column14" dataDxfId="6" dataCellStyle="Percent"/>
    <tableColumn id="15" xr3:uid="{368C6858-EFAF-4972-93DC-05E511449F05}" name="Column15" dataDxfId="5" dataCellStyle="Percent"/>
    <tableColumn id="16" xr3:uid="{155BBE02-28F0-435A-9CA8-FE93FA6D517B}" name="Column16" dataDxfId="4" dataCellStyle="Percent"/>
    <tableColumn id="17" xr3:uid="{5A3849F3-18C8-4838-9A03-0FE9AADDA4CB}" name="Column17" dataDxfId="3" dataCellStyle="Percent"/>
    <tableColumn id="18" xr3:uid="{3E8CD0F6-7D92-4840-8211-3B014EBD1EC8}" name="Column18" dataDxfId="2" dataCellStyle="Percent"/>
    <tableColumn id="19" xr3:uid="{7BB8A192-8310-4F96-97DC-85B743A4E55B}" name="Column19" dataDxfId="1" dataCellStyle="Percent"/>
    <tableColumn id="21" xr3:uid="{56529F35-4135-4D71-B634-FDB75FF13606}" name="Column192" dataDxfId="0" dataCellStyle="Percent"/>
  </tableColumns>
  <tableStyleInfo name="TableStyleLight5"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8000000}" name="Table10" displayName="Table10" ref="B7:G25" totalsRowShown="0" headerRowDxfId="49" dataDxfId="47" headerRowBorderDxfId="48" tableBorderDxfId="46" headerRowCellStyle="Accent5">
  <tableColumns count="6">
    <tableColumn id="1" xr3:uid="{00000000-0010-0000-0800-000001000000}" name="Office property name" dataDxfId="45"/>
    <tableColumn id="2" xr3:uid="{00000000-0010-0000-0800-000002000000}" name="Group" dataDxfId="44"/>
    <tableColumn id="3" xr3:uid="{00000000-0010-0000-0800-000003000000}" name="State" dataDxfId="43"/>
    <tableColumn id="4" xr3:uid="{00000000-0010-0000-0800-000004000000}" name="Green Star Design" dataDxfId="42"/>
    <tableColumn id="5" xr3:uid="{00000000-0010-0000-0800-000005000000}" name="Green Star As Built" dataDxfId="41"/>
    <tableColumn id="6" xr3:uid="{95AFE0DD-969B-4B77-8172-1B0D3C9FF645}" name="Green Star Performance" dataDxfId="40"/>
  </tableColumns>
  <tableStyleInfo name="TableStyleLight5"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9000000}" name="Table7" displayName="Table7" ref="B43:F56" totalsRowShown="0" headerRowDxfId="39" dataDxfId="38" tableBorderDxfId="37">
  <tableColumns count="5">
    <tableColumn id="1" xr3:uid="{00000000-0010-0000-0900-000001000000}" name="Year" dataDxfId="36"/>
    <tableColumn id="2" xr3:uid="{00000000-0010-0000-0900-000002000000}" name="Acquired" dataDxfId="35"/>
    <tableColumn id="3" xr3:uid="{00000000-0010-0000-0900-000003000000}" name="Divested" dataDxfId="34"/>
    <tableColumn id="4" xr3:uid="{00000000-0010-0000-0900-000004000000}" name="Adjustment" dataDxfId="33"/>
    <tableColumn id="5" xr3:uid="{FDAD9667-70DB-4EE3-9892-4FD822922DDD}" name="Anomaly" dataDxfId="32"/>
  </tableColumns>
  <tableStyleInfo name="TableStyleLight5" showFirstColumn="0" showLastColumn="0" showRowStripes="1" showColumnStripes="0"/>
</table>
</file>

<file path=xl/theme/_rels/theme1.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Foundry">
  <a:themeElements>
    <a:clrScheme name="Foundry">
      <a:dk1>
        <a:sysClr val="windowText" lastClr="000000"/>
      </a:dk1>
      <a:lt1>
        <a:sysClr val="window" lastClr="FFFFFF"/>
      </a:lt1>
      <a:dk2>
        <a:srgbClr val="676A55"/>
      </a:dk2>
      <a:lt2>
        <a:srgbClr val="EAEBDE"/>
      </a:lt2>
      <a:accent1>
        <a:srgbClr val="72A376"/>
      </a:accent1>
      <a:accent2>
        <a:srgbClr val="B0CCB0"/>
      </a:accent2>
      <a:accent3>
        <a:srgbClr val="A8CDD7"/>
      </a:accent3>
      <a:accent4>
        <a:srgbClr val="C0BEAF"/>
      </a:accent4>
      <a:accent5>
        <a:srgbClr val="CEC597"/>
      </a:accent5>
      <a:accent6>
        <a:srgbClr val="E8B7B7"/>
      </a:accent6>
      <a:hlink>
        <a:srgbClr val="DB5353"/>
      </a:hlink>
      <a:folHlink>
        <a:srgbClr val="903638"/>
      </a:folHlink>
    </a:clrScheme>
    <a:fontScheme name="Office Classic 2">
      <a:maj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Foundry">
      <a:fillStyleLst>
        <a:solidFill>
          <a:schemeClr val="phClr"/>
        </a:solidFill>
        <a:gradFill rotWithShape="1">
          <a:gsLst>
            <a:gs pos="0">
              <a:schemeClr val="phClr">
                <a:tint val="70000"/>
                <a:satMod val="180000"/>
              </a:schemeClr>
            </a:gs>
            <a:gs pos="62000">
              <a:schemeClr val="phClr">
                <a:tint val="30000"/>
                <a:satMod val="180000"/>
              </a:schemeClr>
            </a:gs>
            <a:gs pos="100000">
              <a:schemeClr val="phClr">
                <a:tint val="22000"/>
                <a:satMod val="180000"/>
              </a:schemeClr>
            </a:gs>
          </a:gsLst>
          <a:lin ang="16200000" scaled="0"/>
        </a:gradFill>
        <a:gradFill rotWithShape="1">
          <a:gsLst>
            <a:gs pos="0">
              <a:schemeClr val="phClr">
                <a:shade val="58000"/>
                <a:satMod val="150000"/>
              </a:schemeClr>
            </a:gs>
            <a:gs pos="72000">
              <a:schemeClr val="phClr">
                <a:tint val="90000"/>
                <a:satMod val="135000"/>
              </a:schemeClr>
            </a:gs>
            <a:gs pos="100000">
              <a:schemeClr val="phClr">
                <a:tint val="80000"/>
                <a:satMod val="155000"/>
              </a:schemeClr>
            </a:gs>
          </a:gsLst>
          <a:lin ang="16200000" scaled="0"/>
        </a:gradFill>
      </a:fillStyleLst>
      <a:lnStyleLst>
        <a:ln w="9525" cap="flat" cmpd="sng" algn="ctr">
          <a:solidFill>
            <a:schemeClr val="phClr">
              <a:shade val="80000"/>
            </a:schemeClr>
          </a:solidFill>
          <a:prstDash val="solid"/>
        </a:ln>
        <a:ln w="38100" cap="flat" cmpd="sng" algn="ctr">
          <a:solidFill>
            <a:schemeClr val="phClr"/>
          </a:solidFill>
          <a:prstDash val="solid"/>
        </a:ln>
        <a:ln w="38100" cap="flat" cmpd="sng" algn="ctr">
          <a:solidFill>
            <a:schemeClr val="phClr"/>
          </a:solidFill>
          <a:prstDash val="solid"/>
        </a:ln>
      </a:lnStyleLst>
      <a:effectStyleLst>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effectStyle>
        <a:effectStyle>
          <a:effectLst>
            <a:outerShdw blurRad="50800" dist="38100" dir="5400000" rotWithShape="0">
              <a:srgbClr val="000000">
                <a:alpha val="43137"/>
              </a:srgbClr>
            </a:outerShdw>
          </a:effectLst>
          <a:scene3d>
            <a:camera prst="orthographicFront" fov="0">
              <a:rot lat="0" lon="0" rev="0"/>
            </a:camera>
            <a:lightRig rig="soft" dir="tl">
              <a:rot lat="0" lon="0" rev="20000000"/>
            </a:lightRig>
          </a:scene3d>
          <a:sp3d prstMaterial="matte">
            <a:bevelT w="63500" h="63500" prst="coolSlant"/>
          </a:sp3d>
        </a:effectStyle>
      </a:effectStyleLst>
      <a:bgFillStyleLst>
        <a:solidFill>
          <a:schemeClr val="phClr"/>
        </a:solidFill>
        <a:gradFill rotWithShape="1">
          <a:gsLst>
            <a:gs pos="0">
              <a:schemeClr val="phClr">
                <a:tint val="75000"/>
                <a:satMod val="400000"/>
              </a:schemeClr>
            </a:gs>
            <a:gs pos="20000">
              <a:schemeClr val="phClr">
                <a:tint val="80000"/>
                <a:satMod val="355000"/>
              </a:schemeClr>
            </a:gs>
            <a:gs pos="100000">
              <a:schemeClr val="phClr">
                <a:tint val="95000"/>
                <a:shade val="55000"/>
                <a:satMod val="355000"/>
              </a:schemeClr>
            </a:gs>
          </a:gsLst>
          <a:path path="circle">
            <a:fillToRect l="67500" t="35000" r="32500" b="65000"/>
          </a:path>
        </a:gradFill>
        <a:blipFill>
          <a:blip xmlns:r="http://schemas.openxmlformats.org/officeDocument/2006/relationships" r:embed="rId1">
            <a:duotone>
              <a:schemeClr val="phClr">
                <a:shade val="30000"/>
                <a:satMod val="120000"/>
              </a:schemeClr>
              <a:schemeClr val="phClr">
                <a:tint val="70000"/>
                <a:satMod val="250000"/>
              </a:schemeClr>
            </a:duotone>
          </a:blip>
          <a:tile tx="0" ty="0" sx="50000" sy="50000" flip="none" algn="t"/>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envizi.com/the-gpt-group-harnesses-envizi-to-deliver-energy-management-results/" TargetMode="External"/><Relationship Id="rId7" Type="http://schemas.openxmlformats.org/officeDocument/2006/relationships/drawing" Target="../drawings/drawing1.xml"/><Relationship Id="rId2" Type="http://schemas.openxmlformats.org/officeDocument/2006/relationships/hyperlink" Target="http://www.gpt.com.au/Sustainability/Assurance" TargetMode="External"/><Relationship Id="rId1" Type="http://schemas.openxmlformats.org/officeDocument/2006/relationships/hyperlink" Target="http://gpt.com.au/Sustainability/Our-Environment/waste-and-resources" TargetMode="External"/><Relationship Id="rId6" Type="http://schemas.openxmlformats.org/officeDocument/2006/relationships/printerSettings" Target="../printerSettings/printerSettings1.bin"/><Relationship Id="rId5" Type="http://schemas.openxmlformats.org/officeDocument/2006/relationships/hyperlink" Target="http://www.nabers.gov.au/" TargetMode="External"/><Relationship Id="rId4" Type="http://schemas.openxmlformats.org/officeDocument/2006/relationships/hyperlink" Target="http://www.gbca.org.au/green-star/why-use-green-star/" TargetMode="Externa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0" tint="-0.34998626667073579"/>
  </sheetPr>
  <dimension ref="A1:C45"/>
  <sheetViews>
    <sheetView showGridLines="0" zoomScale="85" zoomScaleNormal="85" workbookViewId="0">
      <selection activeCell="B6" sqref="B6"/>
    </sheetView>
  </sheetViews>
  <sheetFormatPr defaultColWidth="9" defaultRowHeight="14.25" x14ac:dyDescent="0.2"/>
  <cols>
    <col min="1" max="1" width="3.75" style="13" customWidth="1"/>
    <col min="2" max="2" width="121" style="16" customWidth="1"/>
    <col min="3" max="3" width="14.25" style="13" customWidth="1"/>
    <col min="4" max="4" width="124.625" style="13" customWidth="1"/>
    <col min="5" max="16384" width="9" style="13"/>
  </cols>
  <sheetData>
    <row r="1" spans="1:3" x14ac:dyDescent="0.2">
      <c r="A1" s="182"/>
    </row>
    <row r="2" spans="1:3" ht="18.75" thickBot="1" x14ac:dyDescent="0.25">
      <c r="B2" s="12" t="s">
        <v>118</v>
      </c>
    </row>
    <row r="3" spans="1:3" ht="102" customHeight="1" thickTop="1" thickBot="1" x14ac:dyDescent="0.25">
      <c r="A3" s="22"/>
      <c r="B3" s="46" t="s">
        <v>367</v>
      </c>
    </row>
    <row r="4" spans="1:3" ht="15" thickTop="1" x14ac:dyDescent="0.2">
      <c r="B4" s="14"/>
    </row>
    <row r="5" spans="1:3" ht="18.75" thickBot="1" x14ac:dyDescent="0.25">
      <c r="B5" s="12" t="s">
        <v>116</v>
      </c>
    </row>
    <row r="6" spans="1:3" ht="157.5" thickTop="1" x14ac:dyDescent="0.2">
      <c r="A6" s="22"/>
      <c r="B6" s="158" t="s">
        <v>352</v>
      </c>
    </row>
    <row r="7" spans="1:3" ht="35.25" customHeight="1" x14ac:dyDescent="0.2">
      <c r="B7" s="260" t="s">
        <v>291</v>
      </c>
      <c r="C7" s="22"/>
    </row>
    <row r="8" spans="1:3" ht="35.25" customHeight="1" thickBot="1" x14ac:dyDescent="0.25">
      <c r="B8" s="157" t="s">
        <v>290</v>
      </c>
      <c r="C8" s="22"/>
    </row>
    <row r="9" spans="1:3" ht="15" thickTop="1" x14ac:dyDescent="0.2">
      <c r="B9" s="14"/>
      <c r="C9" s="22"/>
    </row>
    <row r="10" spans="1:3" ht="18.75" thickBot="1" x14ac:dyDescent="0.25">
      <c r="B10" s="38" t="s">
        <v>160</v>
      </c>
      <c r="C10" s="22"/>
    </row>
    <row r="11" spans="1:3" ht="16.5" customHeight="1" thickTop="1" x14ac:dyDescent="0.2">
      <c r="A11" s="22"/>
      <c r="B11" s="47"/>
      <c r="C11" s="22"/>
    </row>
    <row r="12" spans="1:3" ht="17.100000000000001" customHeight="1" x14ac:dyDescent="0.25">
      <c r="A12" s="22"/>
      <c r="B12" s="52"/>
      <c r="C12" s="22"/>
    </row>
    <row r="13" spans="1:3" ht="17.100000000000001" customHeight="1" x14ac:dyDescent="0.25">
      <c r="A13" s="22"/>
      <c r="B13" s="52"/>
      <c r="C13" s="22"/>
    </row>
    <row r="14" spans="1:3" ht="17.100000000000001" customHeight="1" x14ac:dyDescent="0.25">
      <c r="A14" s="22"/>
      <c r="B14" s="52"/>
      <c r="C14" s="22"/>
    </row>
    <row r="15" spans="1:3" ht="17.100000000000001" customHeight="1" x14ac:dyDescent="0.25">
      <c r="A15" s="22"/>
      <c r="B15" s="52"/>
      <c r="C15" s="22"/>
    </row>
    <row r="16" spans="1:3" ht="17.100000000000001" customHeight="1" x14ac:dyDescent="0.25">
      <c r="A16" s="22"/>
      <c r="B16" s="52"/>
      <c r="C16" s="22"/>
    </row>
    <row r="17" spans="1:3" ht="17.100000000000001" customHeight="1" x14ac:dyDescent="0.25">
      <c r="A17" s="22"/>
      <c r="B17" s="52"/>
      <c r="C17" s="22"/>
    </row>
    <row r="18" spans="1:3" ht="17.100000000000001" customHeight="1" x14ac:dyDescent="0.25">
      <c r="A18" s="22"/>
      <c r="B18" s="52"/>
      <c r="C18" s="22"/>
    </row>
    <row r="19" spans="1:3" ht="17.100000000000001" customHeight="1" x14ac:dyDescent="0.25">
      <c r="A19" s="22"/>
      <c r="B19" s="52"/>
      <c r="C19" s="22"/>
    </row>
    <row r="20" spans="1:3" ht="17.100000000000001" customHeight="1" x14ac:dyDescent="0.25">
      <c r="A20" s="22"/>
      <c r="B20" s="52"/>
      <c r="C20" s="22"/>
    </row>
    <row r="21" spans="1:3" ht="17.100000000000001" customHeight="1" x14ac:dyDescent="0.25">
      <c r="A21" s="22"/>
      <c r="B21" s="52"/>
      <c r="C21" s="22"/>
    </row>
    <row r="22" spans="1:3" ht="17.100000000000001" customHeight="1" x14ac:dyDescent="0.25">
      <c r="A22" s="22"/>
      <c r="B22" s="52"/>
      <c r="C22" s="22"/>
    </row>
    <row r="23" spans="1:3" ht="17.100000000000001" customHeight="1" x14ac:dyDescent="0.25">
      <c r="A23" s="22"/>
      <c r="B23" s="52"/>
      <c r="C23" s="22"/>
    </row>
    <row r="24" spans="1:3" ht="17.100000000000001" customHeight="1" x14ac:dyDescent="0.25">
      <c r="A24" s="22"/>
      <c r="B24" s="52"/>
      <c r="C24" s="22"/>
    </row>
    <row r="25" spans="1:3" ht="16.5" customHeight="1" thickBot="1" x14ac:dyDescent="0.25">
      <c r="A25" s="22"/>
      <c r="B25" s="48"/>
      <c r="C25" s="22"/>
    </row>
    <row r="26" spans="1:3" ht="25.5" customHeight="1" thickTop="1" thickBot="1" x14ac:dyDescent="0.25">
      <c r="B26" s="36" t="s">
        <v>119</v>
      </c>
      <c r="C26" s="22"/>
    </row>
    <row r="27" spans="1:3" ht="234" customHeight="1" thickTop="1" x14ac:dyDescent="0.2">
      <c r="A27" s="22"/>
      <c r="B27" s="151" t="s">
        <v>353</v>
      </c>
      <c r="C27" s="22"/>
    </row>
    <row r="28" spans="1:3" ht="25.5" customHeight="1" thickBot="1" x14ac:dyDescent="0.25">
      <c r="A28" s="22"/>
      <c r="B28" s="50" t="s">
        <v>115</v>
      </c>
    </row>
    <row r="29" spans="1:3" ht="15" thickTop="1" x14ac:dyDescent="0.2">
      <c r="A29" s="22"/>
      <c r="B29" s="49"/>
    </row>
    <row r="30" spans="1:3" x14ac:dyDescent="0.2">
      <c r="B30" s="15"/>
    </row>
    <row r="31" spans="1:3" ht="25.5" customHeight="1" thickBot="1" x14ac:dyDescent="0.25">
      <c r="B31" s="12" t="s">
        <v>117</v>
      </c>
    </row>
    <row r="32" spans="1:3" ht="172.5" thickTop="1" thickBot="1" x14ac:dyDescent="0.25">
      <c r="A32" s="22"/>
      <c r="B32" s="46" t="s">
        <v>278</v>
      </c>
    </row>
    <row r="33" spans="1:3" ht="15" thickTop="1" x14ac:dyDescent="0.2"/>
    <row r="35" spans="1:3" ht="18.75" thickBot="1" x14ac:dyDescent="0.25">
      <c r="B35" s="12" t="s">
        <v>112</v>
      </c>
    </row>
    <row r="36" spans="1:3" ht="63.75" customHeight="1" thickTop="1" x14ac:dyDescent="0.2">
      <c r="A36" s="22"/>
      <c r="B36" s="151" t="s">
        <v>123</v>
      </c>
    </row>
    <row r="37" spans="1:3" x14ac:dyDescent="0.2">
      <c r="A37" s="22"/>
      <c r="B37" s="49" t="s">
        <v>161</v>
      </c>
    </row>
    <row r="38" spans="1:3" ht="116.25" customHeight="1" x14ac:dyDescent="0.2">
      <c r="A38" s="22"/>
      <c r="B38" s="14" t="s">
        <v>279</v>
      </c>
      <c r="C38" s="22"/>
    </row>
    <row r="39" spans="1:3" ht="27.75" customHeight="1" thickBot="1" x14ac:dyDescent="0.25">
      <c r="A39" s="22"/>
      <c r="B39" s="50" t="s">
        <v>113</v>
      </c>
    </row>
    <row r="40" spans="1:3" ht="15" thickTop="1" x14ac:dyDescent="0.2">
      <c r="B40" s="15"/>
    </row>
    <row r="41" spans="1:3" ht="18.75" thickBot="1" x14ac:dyDescent="0.25">
      <c r="B41" s="12" t="s">
        <v>114</v>
      </c>
    </row>
    <row r="42" spans="1:3" ht="42" customHeight="1" thickTop="1" x14ac:dyDescent="0.2">
      <c r="A42" s="22"/>
      <c r="B42" s="151" t="s">
        <v>121</v>
      </c>
    </row>
    <row r="43" spans="1:3" ht="24.75" customHeight="1" thickBot="1" x14ac:dyDescent="0.25">
      <c r="A43" s="22"/>
      <c r="B43" s="50" t="s">
        <v>120</v>
      </c>
    </row>
    <row r="44" spans="1:3" ht="15" thickTop="1" x14ac:dyDescent="0.2"/>
    <row r="45" spans="1:3" x14ac:dyDescent="0.2">
      <c r="B45" s="37" t="s">
        <v>175</v>
      </c>
    </row>
  </sheetData>
  <hyperlinks>
    <hyperlink ref="B28" r:id="rId1" xr:uid="{00000000-0004-0000-0000-000000000000}"/>
    <hyperlink ref="B43" location="'Explanatory Notes'!A1" display="Click here to access Explanatory Notes" xr:uid="{00000000-0004-0000-0000-000001000000}"/>
    <hyperlink ref="B39" r:id="rId2" xr:uid="{00000000-0004-0000-0000-000002000000}"/>
    <hyperlink ref="B37" r:id="rId3" xr:uid="{00000000-0004-0000-0000-000003000000}"/>
    <hyperlink ref="B45" location="'Data Pack Introduction'!B1" tooltip="Return to Top of Page" display="Return to top of page" xr:uid="{00000000-0004-0000-0000-000004000000}"/>
    <hyperlink ref="B8" r:id="rId4" tooltip="Read More on NABERS Ratings" xr:uid="{00000000-0004-0000-0000-000005000000}"/>
    <hyperlink ref="B7" r:id="rId5" tooltip="Read More on NABERS Ratings" display="NABERS - National Built Environment Rating System" xr:uid="{00000000-0004-0000-0000-000006000000}"/>
  </hyperlinks>
  <pageMargins left="0.70866141732283472" right="0.70866141732283472" top="0.74803149606299213" bottom="0.74803149606299213" header="0.31496062992125984" footer="0.31496062992125984"/>
  <pageSetup paperSize="9" scale="57" orientation="portrait" r:id="rId6"/>
  <drawing r:id="rId7"/>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4">
    <tabColor rgb="FF7030A0"/>
  </sheetPr>
  <dimension ref="A1:K25"/>
  <sheetViews>
    <sheetView showGridLines="0" zoomScale="85" zoomScaleNormal="85" workbookViewId="0">
      <selection activeCell="B23" sqref="B23"/>
    </sheetView>
  </sheetViews>
  <sheetFormatPr defaultRowHeight="14.25" x14ac:dyDescent="0.2"/>
  <cols>
    <col min="1" max="1" width="8.75" customWidth="1"/>
    <col min="2" max="2" width="29" customWidth="1"/>
    <col min="3" max="3" width="15.375" bestFit="1" customWidth="1"/>
    <col min="4" max="4" width="24.625" bestFit="1" customWidth="1"/>
    <col min="5" max="5" width="23.875" customWidth="1"/>
    <col min="6" max="6" width="27.5" bestFit="1" customWidth="1"/>
    <col min="7" max="7" width="23.25" bestFit="1" customWidth="1"/>
  </cols>
  <sheetData>
    <row r="1" spans="1:10" ht="15" thickBot="1" x14ac:dyDescent="0.25"/>
    <row r="2" spans="1:10" ht="25.5" thickTop="1" thickBot="1" x14ac:dyDescent="0.4">
      <c r="B2" s="406" t="s">
        <v>224</v>
      </c>
      <c r="C2" s="406"/>
      <c r="D2" s="156"/>
      <c r="E2" s="156"/>
      <c r="F2" s="156"/>
    </row>
    <row r="3" spans="1:10" ht="15" thickTop="1" x14ac:dyDescent="0.2">
      <c r="B3" s="23" t="s">
        <v>122</v>
      </c>
      <c r="D3" s="156"/>
      <c r="E3" s="156"/>
      <c r="F3" s="156"/>
    </row>
    <row r="4" spans="1:10" ht="15" x14ac:dyDescent="0.25">
      <c r="B4" s="155"/>
      <c r="D4" s="156"/>
      <c r="E4" s="156"/>
      <c r="F4" s="156"/>
    </row>
    <row r="5" spans="1:10" ht="15" x14ac:dyDescent="0.25">
      <c r="B5" s="155"/>
      <c r="C5" s="181"/>
      <c r="D5" s="156"/>
      <c r="E5" s="156"/>
      <c r="F5" s="156"/>
    </row>
    <row r="6" spans="1:10" ht="15.75" thickBot="1" x14ac:dyDescent="0.3">
      <c r="B6" s="188"/>
      <c r="C6" s="181"/>
      <c r="D6" s="183"/>
      <c r="E6" s="183"/>
      <c r="F6" s="183"/>
    </row>
    <row r="7" spans="1:10" ht="16.5" customHeight="1" thickTop="1" thickBot="1" x14ac:dyDescent="0.25">
      <c r="B7" s="184" t="s">
        <v>225</v>
      </c>
      <c r="C7" s="184" t="s">
        <v>0</v>
      </c>
      <c r="D7" s="185" t="s">
        <v>72</v>
      </c>
      <c r="E7" s="186" t="s">
        <v>226</v>
      </c>
      <c r="F7" s="187" t="s">
        <v>227</v>
      </c>
      <c r="G7" s="184" t="s">
        <v>228</v>
      </c>
    </row>
    <row r="8" spans="1:10" ht="16.5" customHeight="1" thickTop="1" x14ac:dyDescent="0.2">
      <c r="B8" s="63" t="s">
        <v>145</v>
      </c>
      <c r="C8" s="25" t="s">
        <v>145</v>
      </c>
      <c r="D8" s="25" t="s">
        <v>229</v>
      </c>
      <c r="E8" s="358"/>
      <c r="F8" s="365" t="s">
        <v>393</v>
      </c>
      <c r="G8" s="392"/>
    </row>
    <row r="9" spans="1:10" ht="16.5" customHeight="1" x14ac:dyDescent="0.2">
      <c r="B9" s="63" t="s">
        <v>230</v>
      </c>
      <c r="C9" s="25" t="s">
        <v>144</v>
      </c>
      <c r="D9" s="25" t="s">
        <v>229</v>
      </c>
      <c r="E9" s="358" t="s">
        <v>393</v>
      </c>
      <c r="F9" s="365"/>
      <c r="G9" s="392"/>
    </row>
    <row r="10" spans="1:10" ht="16.5" customHeight="1" x14ac:dyDescent="0.2">
      <c r="B10" s="63" t="s">
        <v>51</v>
      </c>
      <c r="C10" s="25" t="s">
        <v>144</v>
      </c>
      <c r="D10" s="25" t="s">
        <v>229</v>
      </c>
      <c r="E10" s="358" t="s">
        <v>393</v>
      </c>
      <c r="F10" s="365" t="s">
        <v>393</v>
      </c>
      <c r="G10" s="392"/>
    </row>
    <row r="11" spans="1:10" ht="16.5" customHeight="1" x14ac:dyDescent="0.2">
      <c r="B11" s="63" t="s">
        <v>57</v>
      </c>
      <c r="C11" s="25" t="s">
        <v>144</v>
      </c>
      <c r="D11" s="25" t="s">
        <v>229</v>
      </c>
      <c r="E11" s="358" t="s">
        <v>394</v>
      </c>
      <c r="F11" s="365"/>
      <c r="G11" s="392"/>
      <c r="J11" s="181"/>
    </row>
    <row r="12" spans="1:10" ht="16.5" customHeight="1" x14ac:dyDescent="0.2">
      <c r="B12" s="63" t="s">
        <v>233</v>
      </c>
      <c r="C12" s="25" t="s">
        <v>144</v>
      </c>
      <c r="D12" s="25" t="s">
        <v>229</v>
      </c>
      <c r="E12" s="358" t="s">
        <v>393</v>
      </c>
      <c r="F12" s="365" t="s">
        <v>393</v>
      </c>
      <c r="G12" s="392"/>
    </row>
    <row r="13" spans="1:10" ht="16.5" customHeight="1" x14ac:dyDescent="0.2">
      <c r="A13" s="181"/>
      <c r="B13" s="63" t="s">
        <v>28</v>
      </c>
      <c r="C13" s="25" t="s">
        <v>144</v>
      </c>
      <c r="D13" s="25" t="s">
        <v>231</v>
      </c>
      <c r="E13" s="358" t="s">
        <v>393</v>
      </c>
      <c r="F13" s="365" t="s">
        <v>393</v>
      </c>
      <c r="G13" s="392"/>
    </row>
    <row r="14" spans="1:10" ht="16.5" customHeight="1" x14ac:dyDescent="0.2">
      <c r="A14" s="181"/>
      <c r="B14" s="63" t="s">
        <v>52</v>
      </c>
      <c r="C14" s="25" t="s">
        <v>144</v>
      </c>
      <c r="D14" s="25" t="s">
        <v>232</v>
      </c>
      <c r="E14" s="358" t="s">
        <v>393</v>
      </c>
      <c r="F14" s="365" t="s">
        <v>393</v>
      </c>
      <c r="G14" s="392"/>
    </row>
    <row r="15" spans="1:10" ht="16.5" customHeight="1" x14ac:dyDescent="0.2">
      <c r="B15" s="63" t="s">
        <v>38</v>
      </c>
      <c r="C15" s="25" t="s">
        <v>144</v>
      </c>
      <c r="D15" s="25" t="s">
        <v>232</v>
      </c>
      <c r="E15" s="358" t="s">
        <v>394</v>
      </c>
      <c r="F15" s="365" t="s">
        <v>394</v>
      </c>
      <c r="G15" s="392"/>
    </row>
    <row r="16" spans="1:10" ht="16.5" customHeight="1" x14ac:dyDescent="0.2">
      <c r="B16" s="63" t="s">
        <v>37</v>
      </c>
      <c r="C16" s="25" t="s">
        <v>144</v>
      </c>
      <c r="D16" s="25" t="s">
        <v>395</v>
      </c>
      <c r="E16" s="358" t="s">
        <v>394</v>
      </c>
      <c r="F16" s="365" t="s">
        <v>394</v>
      </c>
      <c r="G16" s="392"/>
    </row>
    <row r="17" spans="2:11" ht="16.5" customHeight="1" x14ac:dyDescent="0.2">
      <c r="B17" s="63" t="s">
        <v>49</v>
      </c>
      <c r="C17" s="25" t="s">
        <v>144</v>
      </c>
      <c r="D17" s="25" t="s">
        <v>232</v>
      </c>
      <c r="E17" s="358"/>
      <c r="F17" s="365"/>
      <c r="G17" s="392" t="s">
        <v>393</v>
      </c>
    </row>
    <row r="18" spans="2:11" ht="16.5" customHeight="1" x14ac:dyDescent="0.2">
      <c r="B18" s="63" t="s">
        <v>37</v>
      </c>
      <c r="C18" s="25" t="s">
        <v>144</v>
      </c>
      <c r="D18" s="25" t="s">
        <v>232</v>
      </c>
      <c r="E18" s="358" t="s">
        <v>394</v>
      </c>
      <c r="F18" s="365" t="s">
        <v>394</v>
      </c>
      <c r="G18" s="392"/>
    </row>
    <row r="19" spans="2:11" ht="16.5" customHeight="1" x14ac:dyDescent="0.2">
      <c r="B19" s="63" t="s">
        <v>45</v>
      </c>
      <c r="C19" s="25" t="s">
        <v>144</v>
      </c>
      <c r="D19" s="25" t="s">
        <v>232</v>
      </c>
      <c r="E19" s="358" t="s">
        <v>394</v>
      </c>
      <c r="F19" s="365" t="s">
        <v>394</v>
      </c>
      <c r="G19" s="392"/>
      <c r="J19" s="105"/>
      <c r="K19" s="105"/>
    </row>
    <row r="20" spans="2:11" ht="16.5" customHeight="1" thickBot="1" x14ac:dyDescent="0.25">
      <c r="B20" s="64" t="s">
        <v>44</v>
      </c>
      <c r="C20" s="44" t="s">
        <v>144</v>
      </c>
      <c r="D20" s="44" t="s">
        <v>232</v>
      </c>
      <c r="E20" s="44" t="s">
        <v>394</v>
      </c>
      <c r="F20" s="44" t="s">
        <v>394</v>
      </c>
      <c r="G20" s="393"/>
    </row>
    <row r="21" spans="2:11" ht="16.5" customHeight="1" thickBot="1" x14ac:dyDescent="0.25">
      <c r="B21" s="64" t="s">
        <v>57</v>
      </c>
      <c r="C21" s="44" t="s">
        <v>143</v>
      </c>
      <c r="D21" s="44" t="s">
        <v>229</v>
      </c>
      <c r="E21" s="44" t="s">
        <v>394</v>
      </c>
      <c r="F21" s="44"/>
      <c r="G21" s="393"/>
    </row>
    <row r="22" spans="2:11" ht="16.5" customHeight="1" x14ac:dyDescent="0.2">
      <c r="B22" s="63" t="s">
        <v>6</v>
      </c>
      <c r="C22" s="25" t="s">
        <v>124</v>
      </c>
      <c r="D22" s="25" t="s">
        <v>396</v>
      </c>
      <c r="E22" s="25"/>
      <c r="F22" s="25" t="s">
        <v>397</v>
      </c>
      <c r="G22" s="394"/>
    </row>
    <row r="23" spans="2:11" ht="16.5" customHeight="1" x14ac:dyDescent="0.2">
      <c r="B23" s="63" t="s">
        <v>13</v>
      </c>
      <c r="C23" s="25" t="s">
        <v>124</v>
      </c>
      <c r="D23" s="25"/>
      <c r="E23" s="358"/>
      <c r="F23" s="365" t="s">
        <v>398</v>
      </c>
      <c r="G23" s="392"/>
    </row>
    <row r="24" spans="2:11" x14ac:dyDescent="0.2">
      <c r="B24" s="63" t="s">
        <v>11</v>
      </c>
      <c r="C24" s="25" t="s">
        <v>124</v>
      </c>
      <c r="D24" s="25"/>
      <c r="E24" s="358"/>
      <c r="F24" s="365"/>
      <c r="G24" s="392" t="s">
        <v>399</v>
      </c>
    </row>
    <row r="25" spans="2:11" x14ac:dyDescent="0.2">
      <c r="B25" s="63" t="s">
        <v>4</v>
      </c>
      <c r="C25" s="25" t="s">
        <v>124</v>
      </c>
      <c r="D25" s="25" t="s">
        <v>229</v>
      </c>
      <c r="E25" s="358" t="s">
        <v>394</v>
      </c>
      <c r="F25" s="365" t="s">
        <v>394</v>
      </c>
      <c r="G25" s="392"/>
    </row>
  </sheetData>
  <sortState ref="B16:F20">
    <sortCondition ref="B16:B20"/>
  </sortState>
  <mergeCells count="1">
    <mergeCell ref="B2:C2"/>
  </mergeCells>
  <hyperlinks>
    <hyperlink ref="B3" location="'Data Pack Introduction'!A1" display="Back to Introduction page" xr:uid="{372C6D13-2295-4A4B-92A3-EE4043C591F7}"/>
  </hyperlinks>
  <pageMargins left="0.7" right="0.7" top="0.75" bottom="0.75" header="0.3" footer="0.3"/>
  <pageSetup paperSize="9" orientation="portrait"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tabColor theme="0" tint="-0.34998626667073579"/>
  </sheetPr>
  <dimension ref="A1:H95"/>
  <sheetViews>
    <sheetView showGridLines="0" zoomScale="85" zoomScaleNormal="85" workbookViewId="0">
      <selection activeCell="B3" sqref="B3"/>
    </sheetView>
  </sheetViews>
  <sheetFormatPr defaultColWidth="9" defaultRowHeight="14.25" x14ac:dyDescent="0.2"/>
  <cols>
    <col min="1" max="1" width="3.625" style="3" customWidth="1"/>
    <col min="2" max="2" width="26.875" style="3" customWidth="1"/>
    <col min="3" max="5" width="45" style="3" customWidth="1"/>
    <col min="6" max="6" width="40.875" style="3" customWidth="1"/>
    <col min="7" max="7" width="44.25" style="3" customWidth="1"/>
    <col min="8" max="8" width="35.5" style="3" customWidth="1"/>
    <col min="9" max="16384" width="9" style="3"/>
  </cols>
  <sheetData>
    <row r="1" spans="1:8" ht="15" thickBot="1" x14ac:dyDescent="0.25">
      <c r="B1" s="171"/>
      <c r="C1" s="171"/>
    </row>
    <row r="2" spans="1:8" ht="21.75" thickTop="1" thickBot="1" x14ac:dyDescent="0.35">
      <c r="B2" s="422" t="s">
        <v>221</v>
      </c>
      <c r="C2" s="422"/>
      <c r="D2" s="261"/>
    </row>
    <row r="3" spans="1:8" ht="15" thickTop="1" x14ac:dyDescent="0.2">
      <c r="B3" s="23" t="s">
        <v>122</v>
      </c>
    </row>
    <row r="5" spans="1:8" ht="15" thickBot="1" x14ac:dyDescent="0.25">
      <c r="A5" s="109"/>
      <c r="B5" s="147"/>
      <c r="C5" s="146"/>
      <c r="D5" s="146"/>
      <c r="E5" s="169"/>
      <c r="F5" s="169"/>
      <c r="G5" s="169"/>
      <c r="H5" s="169"/>
    </row>
    <row r="6" spans="1:8" ht="16.5" thickTop="1" thickBot="1" x14ac:dyDescent="0.25">
      <c r="A6" s="148"/>
      <c r="B6" s="192" t="s">
        <v>74</v>
      </c>
      <c r="C6" s="193" t="s">
        <v>75</v>
      </c>
      <c r="D6" s="172"/>
      <c r="E6" s="171"/>
      <c r="F6" s="171"/>
      <c r="G6" s="171"/>
      <c r="H6" s="171"/>
    </row>
    <row r="7" spans="1:8" ht="15" thickTop="1" x14ac:dyDescent="0.2">
      <c r="A7" s="148"/>
      <c r="B7" s="152"/>
      <c r="C7" s="173"/>
      <c r="D7" s="174"/>
      <c r="E7" s="171"/>
    </row>
    <row r="8" spans="1:8" ht="47.25" customHeight="1" x14ac:dyDescent="0.2">
      <c r="A8" s="148"/>
      <c r="B8" s="194" t="s">
        <v>76</v>
      </c>
      <c r="C8" s="426" t="s">
        <v>186</v>
      </c>
      <c r="D8" s="427"/>
    </row>
    <row r="9" spans="1:8" ht="15" x14ac:dyDescent="0.2">
      <c r="A9" s="148"/>
      <c r="B9" s="195" t="s">
        <v>77</v>
      </c>
      <c r="C9" s="413" t="s">
        <v>78</v>
      </c>
      <c r="D9" s="414"/>
    </row>
    <row r="10" spans="1:8" ht="56.45" customHeight="1" x14ac:dyDescent="0.2">
      <c r="A10" s="148"/>
      <c r="B10" s="196"/>
      <c r="C10" s="413" t="s">
        <v>347</v>
      </c>
      <c r="D10" s="414"/>
    </row>
    <row r="11" spans="1:8" ht="60.75" customHeight="1" x14ac:dyDescent="0.2">
      <c r="A11" s="148"/>
      <c r="B11" s="197"/>
      <c r="C11" s="415" t="s">
        <v>346</v>
      </c>
      <c r="D11" s="416"/>
    </row>
    <row r="12" spans="1:8" ht="56.25" customHeight="1" x14ac:dyDescent="0.2">
      <c r="A12" s="148"/>
      <c r="B12" s="194" t="s">
        <v>79</v>
      </c>
      <c r="C12" s="426" t="s">
        <v>80</v>
      </c>
      <c r="D12" s="427"/>
    </row>
    <row r="13" spans="1:8" ht="25.5" customHeight="1" x14ac:dyDescent="0.2">
      <c r="A13" s="148"/>
      <c r="B13" s="423" t="s">
        <v>81</v>
      </c>
      <c r="C13" s="413" t="s">
        <v>82</v>
      </c>
      <c r="D13" s="414"/>
    </row>
    <row r="14" spans="1:8" ht="25.5" customHeight="1" x14ac:dyDescent="0.2">
      <c r="A14" s="148"/>
      <c r="B14" s="424"/>
      <c r="C14" s="413" t="s">
        <v>348</v>
      </c>
      <c r="D14" s="414"/>
    </row>
    <row r="15" spans="1:8" ht="25.5" customHeight="1" x14ac:dyDescent="0.2">
      <c r="A15" s="148"/>
      <c r="B15" s="425"/>
      <c r="C15" s="415" t="s">
        <v>83</v>
      </c>
      <c r="D15" s="416"/>
    </row>
    <row r="16" spans="1:8" ht="38.25" customHeight="1" x14ac:dyDescent="0.2">
      <c r="A16" s="148"/>
      <c r="B16" s="423" t="s">
        <v>85</v>
      </c>
      <c r="C16" s="413" t="s">
        <v>86</v>
      </c>
      <c r="D16" s="414"/>
    </row>
    <row r="17" spans="1:8" x14ac:dyDescent="0.2">
      <c r="A17" s="148"/>
      <c r="B17" s="424"/>
      <c r="C17" s="413" t="s">
        <v>87</v>
      </c>
      <c r="D17" s="414"/>
    </row>
    <row r="18" spans="1:8" ht="25.5" customHeight="1" x14ac:dyDescent="0.2">
      <c r="A18" s="148"/>
      <c r="B18" s="424"/>
      <c r="C18" s="413" t="s">
        <v>88</v>
      </c>
      <c r="D18" s="414"/>
    </row>
    <row r="19" spans="1:8" ht="25.5" customHeight="1" x14ac:dyDescent="0.2">
      <c r="A19" s="148"/>
      <c r="B19" s="424"/>
      <c r="C19" s="413" t="s">
        <v>89</v>
      </c>
      <c r="D19" s="414"/>
    </row>
    <row r="20" spans="1:8" ht="51" customHeight="1" x14ac:dyDescent="0.2">
      <c r="A20" s="148"/>
      <c r="B20" s="424"/>
      <c r="C20" s="413" t="s">
        <v>90</v>
      </c>
      <c r="D20" s="414"/>
    </row>
    <row r="21" spans="1:8" ht="36.75" customHeight="1" x14ac:dyDescent="0.2">
      <c r="A21" s="148"/>
      <c r="B21" s="424"/>
      <c r="C21" s="413" t="s">
        <v>91</v>
      </c>
      <c r="D21" s="414"/>
      <c r="E21" s="109"/>
      <c r="F21" s="109"/>
      <c r="G21" s="109"/>
      <c r="H21" s="109"/>
    </row>
    <row r="22" spans="1:8" ht="13.5" customHeight="1" x14ac:dyDescent="0.2">
      <c r="A22" s="148"/>
      <c r="B22" s="424"/>
      <c r="C22" s="413" t="s">
        <v>84</v>
      </c>
      <c r="D22" s="414"/>
      <c r="E22" s="109"/>
      <c r="F22" s="109"/>
      <c r="G22" s="109"/>
      <c r="H22" s="109"/>
    </row>
    <row r="23" spans="1:8" ht="45.75" customHeight="1" x14ac:dyDescent="0.2">
      <c r="A23" s="148"/>
      <c r="B23" s="424"/>
      <c r="C23" s="413" t="s">
        <v>92</v>
      </c>
      <c r="D23" s="414"/>
      <c r="E23" s="109"/>
      <c r="F23" s="109"/>
      <c r="G23" s="109"/>
      <c r="H23" s="109"/>
    </row>
    <row r="24" spans="1:8" ht="43.5" customHeight="1" x14ac:dyDescent="0.3">
      <c r="A24" s="148"/>
      <c r="B24" s="196"/>
      <c r="C24" s="413" t="s">
        <v>109</v>
      </c>
      <c r="D24" s="414"/>
      <c r="E24" s="109"/>
      <c r="F24" s="109"/>
      <c r="G24" s="109"/>
      <c r="H24" s="109"/>
    </row>
    <row r="25" spans="1:8" ht="60.75" customHeight="1" x14ac:dyDescent="0.3">
      <c r="A25" s="148"/>
      <c r="B25" s="197"/>
      <c r="C25" s="415" t="s">
        <v>110</v>
      </c>
      <c r="D25" s="416"/>
      <c r="E25" s="109"/>
      <c r="F25" s="109"/>
      <c r="G25" s="109"/>
      <c r="H25" s="109"/>
    </row>
    <row r="26" spans="1:8" ht="45.75" customHeight="1" x14ac:dyDescent="0.3">
      <c r="A26" s="148"/>
      <c r="B26" s="423" t="s">
        <v>93</v>
      </c>
      <c r="C26" s="413" t="s">
        <v>94</v>
      </c>
      <c r="D26" s="414"/>
      <c r="E26" s="109"/>
      <c r="F26" s="109"/>
      <c r="G26" s="109"/>
      <c r="H26" s="109"/>
    </row>
    <row r="27" spans="1:8" ht="36" customHeight="1" x14ac:dyDescent="0.3">
      <c r="A27" s="148"/>
      <c r="B27" s="424"/>
      <c r="C27" s="413" t="s">
        <v>95</v>
      </c>
      <c r="D27" s="414"/>
      <c r="E27" s="109"/>
      <c r="F27" s="109"/>
      <c r="G27" s="109"/>
      <c r="H27" s="109"/>
    </row>
    <row r="28" spans="1:8" ht="20.25" customHeight="1" x14ac:dyDescent="0.3">
      <c r="A28" s="148"/>
      <c r="B28" s="424"/>
      <c r="C28" s="413" t="s">
        <v>96</v>
      </c>
      <c r="D28" s="414"/>
      <c r="E28" s="109"/>
      <c r="F28" s="109"/>
      <c r="G28" s="109"/>
      <c r="H28" s="109"/>
    </row>
    <row r="29" spans="1:8" ht="37.5" customHeight="1" x14ac:dyDescent="0.3">
      <c r="A29" s="148"/>
      <c r="B29" s="424"/>
      <c r="C29" s="413" t="s">
        <v>97</v>
      </c>
      <c r="D29" s="414"/>
      <c r="E29" s="109"/>
      <c r="F29" s="109"/>
      <c r="G29" s="109"/>
      <c r="H29" s="109"/>
    </row>
    <row r="30" spans="1:8" ht="34.5" customHeight="1" x14ac:dyDescent="0.3">
      <c r="A30" s="148"/>
      <c r="B30" s="424"/>
      <c r="C30" s="413" t="s">
        <v>98</v>
      </c>
      <c r="D30" s="414"/>
      <c r="E30" s="109"/>
      <c r="F30" s="109"/>
      <c r="G30" s="109"/>
      <c r="H30" s="109"/>
    </row>
    <row r="31" spans="1:8" ht="29.25" customHeight="1" x14ac:dyDescent="0.3">
      <c r="A31" s="148"/>
      <c r="B31" s="424"/>
      <c r="C31" s="413" t="s">
        <v>99</v>
      </c>
      <c r="D31" s="414"/>
      <c r="E31" s="109"/>
      <c r="F31" s="109"/>
      <c r="G31" s="109"/>
      <c r="H31" s="109"/>
    </row>
    <row r="32" spans="1:8" ht="14.1" x14ac:dyDescent="0.3">
      <c r="A32" s="148"/>
      <c r="B32" s="197"/>
      <c r="C32" s="415"/>
      <c r="D32" s="416"/>
      <c r="E32" s="109"/>
      <c r="F32" s="109"/>
      <c r="G32" s="109"/>
      <c r="H32" s="109"/>
    </row>
    <row r="33" spans="1:8" ht="21.75" customHeight="1" x14ac:dyDescent="0.3">
      <c r="A33" s="148"/>
      <c r="B33" s="196" t="s">
        <v>100</v>
      </c>
      <c r="C33" s="418" t="s">
        <v>101</v>
      </c>
      <c r="D33" s="419"/>
      <c r="E33" s="109"/>
      <c r="F33" s="109"/>
      <c r="G33" s="109"/>
      <c r="H33" s="109"/>
    </row>
    <row r="34" spans="1:8" ht="14.1" x14ac:dyDescent="0.3">
      <c r="A34" s="148"/>
      <c r="B34" s="197"/>
      <c r="C34" s="415"/>
      <c r="D34" s="416"/>
      <c r="E34" s="109"/>
      <c r="F34" s="109"/>
      <c r="G34" s="109"/>
      <c r="H34" s="109"/>
    </row>
    <row r="35" spans="1:8" ht="48.75" customHeight="1" x14ac:dyDescent="0.3">
      <c r="A35" s="148"/>
      <c r="B35" s="195" t="s">
        <v>102</v>
      </c>
      <c r="C35" s="418" t="s">
        <v>103</v>
      </c>
      <c r="D35" s="419"/>
      <c r="E35" s="109"/>
      <c r="F35" s="109"/>
      <c r="G35" s="109"/>
      <c r="H35" s="109"/>
    </row>
    <row r="36" spans="1:8" ht="47.1" customHeight="1" x14ac:dyDescent="0.3">
      <c r="A36" s="148"/>
      <c r="B36" s="299"/>
      <c r="C36" s="415" t="s">
        <v>349</v>
      </c>
      <c r="D36" s="416"/>
      <c r="E36" s="109"/>
      <c r="F36" s="109"/>
      <c r="G36" s="109"/>
      <c r="H36" s="109"/>
    </row>
    <row r="37" spans="1:8" ht="47.25" customHeight="1" x14ac:dyDescent="0.3">
      <c r="A37" s="148"/>
      <c r="B37" s="424" t="s">
        <v>104</v>
      </c>
      <c r="C37" s="413" t="s">
        <v>105</v>
      </c>
      <c r="D37" s="414"/>
      <c r="E37" s="109"/>
      <c r="F37" s="109"/>
      <c r="G37" s="109"/>
      <c r="H37" s="109"/>
    </row>
    <row r="38" spans="1:8" ht="36.75" customHeight="1" x14ac:dyDescent="0.3">
      <c r="A38" s="148"/>
      <c r="B38" s="424"/>
      <c r="C38" s="413" t="s">
        <v>276</v>
      </c>
      <c r="D38" s="414"/>
      <c r="E38" s="109"/>
      <c r="F38" s="109"/>
      <c r="G38" s="109"/>
      <c r="H38" s="109"/>
    </row>
    <row r="39" spans="1:8" ht="59.25" customHeight="1" x14ac:dyDescent="0.3">
      <c r="A39" s="148"/>
      <c r="B39" s="424"/>
      <c r="C39" s="413" t="s">
        <v>106</v>
      </c>
      <c r="D39" s="414"/>
      <c r="E39" s="109"/>
      <c r="F39" s="109"/>
      <c r="G39" s="109"/>
      <c r="H39" s="109"/>
    </row>
    <row r="40" spans="1:8" ht="74.25" customHeight="1" x14ac:dyDescent="0.3">
      <c r="A40" s="148"/>
      <c r="B40" s="425"/>
      <c r="C40" s="415" t="s">
        <v>272</v>
      </c>
      <c r="D40" s="416"/>
      <c r="E40" s="109"/>
      <c r="F40" s="109"/>
      <c r="G40" s="109"/>
      <c r="H40" s="109"/>
    </row>
    <row r="41" spans="1:8" ht="150" customHeight="1" thickBot="1" x14ac:dyDescent="0.35">
      <c r="A41" s="148"/>
      <c r="B41" s="288" t="s">
        <v>331</v>
      </c>
      <c r="C41" s="420" t="s">
        <v>222</v>
      </c>
      <c r="D41" s="421"/>
      <c r="E41" s="109"/>
      <c r="F41" s="109"/>
      <c r="G41" s="109"/>
      <c r="H41" s="109"/>
    </row>
    <row r="42" spans="1:8" ht="89.1" customHeight="1" thickTop="1" thickBot="1" x14ac:dyDescent="0.35">
      <c r="A42" s="169"/>
      <c r="B42" s="175"/>
      <c r="D42" s="109"/>
      <c r="E42" s="109"/>
      <c r="F42" s="170"/>
      <c r="G42" s="109"/>
      <c r="H42" s="109"/>
    </row>
    <row r="43" spans="1:8" ht="15" thickTop="1" thickBot="1" x14ac:dyDescent="0.35">
      <c r="A43" s="148"/>
      <c r="B43" s="177" t="s">
        <v>178</v>
      </c>
      <c r="C43" s="176" t="s">
        <v>151</v>
      </c>
      <c r="D43" s="176" t="s">
        <v>152</v>
      </c>
      <c r="E43" s="176" t="s">
        <v>107</v>
      </c>
      <c r="F43" s="176" t="s">
        <v>329</v>
      </c>
      <c r="G43" s="109"/>
      <c r="H43" s="109"/>
    </row>
    <row r="44" spans="1:8" ht="28.5" thickTop="1" x14ac:dyDescent="0.3">
      <c r="A44" s="109"/>
      <c r="B44" s="198">
        <v>2017</v>
      </c>
      <c r="C44" s="301" t="s">
        <v>330</v>
      </c>
      <c r="D44" s="301" t="s">
        <v>46</v>
      </c>
      <c r="E44" s="300"/>
      <c r="F44" s="301" t="s">
        <v>335</v>
      </c>
      <c r="G44" s="109"/>
      <c r="H44" s="109"/>
    </row>
    <row r="45" spans="1:8" ht="84" x14ac:dyDescent="0.3">
      <c r="A45" s="109"/>
      <c r="B45" s="199">
        <v>2016</v>
      </c>
      <c r="C45" s="202"/>
      <c r="D45" s="202" t="s">
        <v>155</v>
      </c>
      <c r="E45" s="202" t="s">
        <v>356</v>
      </c>
      <c r="F45" s="202" t="s">
        <v>338</v>
      </c>
      <c r="G45" s="109"/>
      <c r="H45" s="109"/>
    </row>
    <row r="46" spans="1:8" ht="140.1" x14ac:dyDescent="0.3">
      <c r="A46" s="109"/>
      <c r="B46" s="200">
        <v>2015</v>
      </c>
      <c r="C46" s="202"/>
      <c r="D46" s="202" t="s">
        <v>153</v>
      </c>
      <c r="E46" s="202" t="s">
        <v>355</v>
      </c>
      <c r="F46" s="202" t="s">
        <v>342</v>
      </c>
      <c r="G46" s="109"/>
      <c r="H46" s="109"/>
    </row>
    <row r="47" spans="1:8" ht="56.1" x14ac:dyDescent="0.3">
      <c r="A47" s="109"/>
      <c r="B47" s="201">
        <v>2014</v>
      </c>
      <c r="C47" s="202" t="s">
        <v>273</v>
      </c>
      <c r="D47" s="202" t="s">
        <v>41</v>
      </c>
      <c r="E47" s="202" t="s">
        <v>333</v>
      </c>
      <c r="F47" s="202"/>
      <c r="G47" s="109"/>
      <c r="H47" s="109"/>
    </row>
    <row r="48" spans="1:8" ht="27.95" x14ac:dyDescent="0.3">
      <c r="A48" s="109"/>
      <c r="B48" s="178">
        <v>2013</v>
      </c>
      <c r="C48" s="202" t="s">
        <v>159</v>
      </c>
      <c r="D48" s="202" t="s">
        <v>154</v>
      </c>
      <c r="E48" s="202"/>
      <c r="F48" s="202"/>
      <c r="G48" s="109"/>
      <c r="H48" s="109"/>
    </row>
    <row r="49" spans="1:8" ht="42" x14ac:dyDescent="0.3">
      <c r="A49" s="109"/>
      <c r="B49" s="178">
        <v>2012</v>
      </c>
      <c r="C49" s="202" t="s">
        <v>158</v>
      </c>
      <c r="D49" s="202" t="s">
        <v>156</v>
      </c>
      <c r="E49" s="202" t="s">
        <v>108</v>
      </c>
      <c r="F49" s="202" t="s">
        <v>337</v>
      </c>
      <c r="G49" s="109"/>
      <c r="H49" s="109"/>
    </row>
    <row r="50" spans="1:8" ht="42" x14ac:dyDescent="0.3">
      <c r="A50" s="109"/>
      <c r="B50" s="178">
        <v>2011</v>
      </c>
      <c r="C50" s="202"/>
      <c r="D50" s="202" t="s">
        <v>157</v>
      </c>
      <c r="E50" s="202" t="s">
        <v>141</v>
      </c>
      <c r="F50" s="202" t="s">
        <v>334</v>
      </c>
      <c r="G50" s="109"/>
      <c r="H50" s="109"/>
    </row>
    <row r="51" spans="1:8" ht="42" x14ac:dyDescent="0.3">
      <c r="A51" s="109"/>
      <c r="B51" s="178">
        <v>2010</v>
      </c>
      <c r="C51" s="202"/>
      <c r="D51" s="202" t="s">
        <v>50</v>
      </c>
      <c r="E51" s="202" t="s">
        <v>274</v>
      </c>
      <c r="F51" s="202" t="s">
        <v>339</v>
      </c>
      <c r="G51" s="109"/>
      <c r="H51" s="109"/>
    </row>
    <row r="52" spans="1:8" ht="27.95" x14ac:dyDescent="0.3">
      <c r="A52" s="109"/>
      <c r="B52" s="178">
        <v>2009</v>
      </c>
      <c r="C52" s="202"/>
      <c r="D52" s="202"/>
      <c r="E52" s="202" t="s">
        <v>142</v>
      </c>
      <c r="F52" s="202"/>
      <c r="G52" s="109"/>
      <c r="H52" s="109"/>
    </row>
    <row r="53" spans="1:8" ht="140.1" x14ac:dyDescent="0.3">
      <c r="A53" s="109"/>
      <c r="B53" s="178">
        <v>2008</v>
      </c>
      <c r="C53" s="202"/>
      <c r="D53" s="202" t="s">
        <v>17</v>
      </c>
      <c r="E53" s="202" t="s">
        <v>336</v>
      </c>
      <c r="F53" s="202"/>
      <c r="G53" s="109"/>
      <c r="H53" s="109"/>
    </row>
    <row r="54" spans="1:8" ht="42" x14ac:dyDescent="0.3">
      <c r="A54" s="109"/>
      <c r="B54" s="200">
        <v>2007</v>
      </c>
      <c r="C54" s="178"/>
      <c r="D54" s="178"/>
      <c r="E54" s="202" t="s">
        <v>275</v>
      </c>
      <c r="F54" s="202"/>
      <c r="G54" s="109"/>
      <c r="H54" s="109"/>
    </row>
    <row r="55" spans="1:8" ht="27.95" x14ac:dyDescent="0.3">
      <c r="A55" s="109"/>
      <c r="B55" s="178">
        <v>2006</v>
      </c>
      <c r="C55" s="178"/>
      <c r="D55" s="178"/>
      <c r="E55" s="202" t="s">
        <v>140</v>
      </c>
      <c r="F55" s="202"/>
      <c r="G55" s="109"/>
      <c r="H55" s="109"/>
    </row>
    <row r="56" spans="1:8" ht="69.95" x14ac:dyDescent="0.3">
      <c r="A56" s="109"/>
      <c r="B56" s="200">
        <v>2005</v>
      </c>
      <c r="C56" s="178"/>
      <c r="D56" s="178"/>
      <c r="E56" s="202" t="s">
        <v>332</v>
      </c>
      <c r="F56" s="202"/>
      <c r="G56" s="109"/>
      <c r="H56" s="109"/>
    </row>
    <row r="57" spans="1:8" ht="14.1" x14ac:dyDescent="0.3">
      <c r="A57" s="109"/>
      <c r="D57" s="109"/>
      <c r="E57" s="109"/>
      <c r="F57" s="109"/>
      <c r="G57" s="109"/>
      <c r="H57" s="109"/>
    </row>
    <row r="58" spans="1:8" ht="14.1" x14ac:dyDescent="0.3">
      <c r="A58" s="109"/>
      <c r="D58" s="109"/>
      <c r="E58" s="109"/>
      <c r="F58" s="109"/>
      <c r="G58" s="109"/>
      <c r="H58" s="109"/>
    </row>
    <row r="59" spans="1:8" ht="14.1" x14ac:dyDescent="0.3">
      <c r="A59" s="109"/>
      <c r="D59" s="109"/>
      <c r="E59" s="109"/>
      <c r="F59" s="109"/>
      <c r="G59" s="109"/>
      <c r="H59" s="109"/>
    </row>
    <row r="60" spans="1:8" ht="14.1" x14ac:dyDescent="0.3">
      <c r="D60" s="109"/>
      <c r="E60" s="109"/>
    </row>
    <row r="61" spans="1:8" ht="14.1" x14ac:dyDescent="0.3">
      <c r="B61" s="108"/>
      <c r="C61" s="19"/>
      <c r="D61" s="109"/>
      <c r="E61" s="109"/>
    </row>
    <row r="62" spans="1:8" ht="14.1" x14ac:dyDescent="0.3">
      <c r="B62" s="1"/>
      <c r="C62" s="19"/>
      <c r="D62" s="109"/>
      <c r="E62" s="109"/>
    </row>
    <row r="63" spans="1:8" ht="14.1" x14ac:dyDescent="0.3">
      <c r="B63" s="24" t="s">
        <v>163</v>
      </c>
      <c r="D63" s="109"/>
      <c r="E63" s="109"/>
    </row>
    <row r="64" spans="1:8" ht="14.1" x14ac:dyDescent="0.3">
      <c r="B64" s="26"/>
      <c r="D64" s="109"/>
      <c r="E64" s="109"/>
    </row>
    <row r="65" spans="2:8" ht="61.5" customHeight="1" x14ac:dyDescent="0.3">
      <c r="B65" s="417" t="s">
        <v>162</v>
      </c>
      <c r="C65" s="417"/>
      <c r="D65" s="109"/>
      <c r="E65" s="109"/>
    </row>
    <row r="66" spans="2:8" ht="14.1" x14ac:dyDescent="0.3">
      <c r="D66" s="109"/>
      <c r="E66" s="109"/>
    </row>
    <row r="67" spans="2:8" ht="14.1" x14ac:dyDescent="0.3">
      <c r="D67" s="109"/>
      <c r="E67" s="109"/>
    </row>
    <row r="68" spans="2:8" s="4" customFormat="1" ht="14.1" x14ac:dyDescent="0.3">
      <c r="B68" s="3"/>
      <c r="C68" s="3"/>
      <c r="D68" s="109"/>
      <c r="E68" s="109"/>
      <c r="F68" s="3"/>
      <c r="G68" s="3"/>
      <c r="H68" s="3"/>
    </row>
    <row r="69" spans="2:8" ht="14.1" x14ac:dyDescent="0.3">
      <c r="D69" s="109"/>
      <c r="E69" s="109"/>
      <c r="F69" s="4"/>
      <c r="G69" s="4"/>
      <c r="H69" s="4"/>
    </row>
    <row r="70" spans="2:8" ht="14.1" x14ac:dyDescent="0.3">
      <c r="D70" s="109"/>
      <c r="E70" s="109"/>
    </row>
    <row r="71" spans="2:8" ht="14.1" x14ac:dyDescent="0.3">
      <c r="D71" s="109"/>
      <c r="E71" s="109"/>
    </row>
    <row r="72" spans="2:8" ht="14.1" x14ac:dyDescent="0.3">
      <c r="D72" s="109"/>
      <c r="E72" s="109"/>
    </row>
    <row r="73" spans="2:8" ht="14.1" x14ac:dyDescent="0.3">
      <c r="D73" s="109"/>
      <c r="E73" s="109"/>
    </row>
    <row r="74" spans="2:8" ht="14.1" x14ac:dyDescent="0.3">
      <c r="D74" s="109"/>
      <c r="E74" s="109"/>
    </row>
    <row r="75" spans="2:8" ht="51" customHeight="1" x14ac:dyDescent="0.3"/>
    <row r="79" spans="2:8" ht="81.75" customHeight="1" x14ac:dyDescent="0.3"/>
    <row r="83" spans="4:5" ht="14.1" x14ac:dyDescent="0.3">
      <c r="D83" s="4"/>
    </row>
    <row r="84" spans="4:5" ht="14.1" x14ac:dyDescent="0.3">
      <c r="E84" s="4"/>
    </row>
    <row r="90" spans="4:5" ht="14.1" x14ac:dyDescent="0.3">
      <c r="D90" s="106"/>
    </row>
    <row r="91" spans="4:5" ht="14.1" x14ac:dyDescent="0.3">
      <c r="D91" s="106"/>
    </row>
    <row r="92" spans="4:5" ht="14.1" x14ac:dyDescent="0.3">
      <c r="D92" s="106"/>
    </row>
    <row r="93" spans="4:5" ht="14.1" x14ac:dyDescent="0.3">
      <c r="D93" s="107"/>
    </row>
    <row r="94" spans="4:5" ht="14.1" x14ac:dyDescent="0.3">
      <c r="D94" s="107"/>
    </row>
    <row r="95" spans="4:5" ht="14.1" x14ac:dyDescent="0.3">
      <c r="E95" s="19"/>
    </row>
  </sheetData>
  <mergeCells count="39">
    <mergeCell ref="B2:C2"/>
    <mergeCell ref="B13:B15"/>
    <mergeCell ref="B16:B23"/>
    <mergeCell ref="B26:B31"/>
    <mergeCell ref="B37:B40"/>
    <mergeCell ref="C17:D17"/>
    <mergeCell ref="C18:D18"/>
    <mergeCell ref="C16:D16"/>
    <mergeCell ref="C15:D15"/>
    <mergeCell ref="C13:D13"/>
    <mergeCell ref="C14:D14"/>
    <mergeCell ref="C12:D12"/>
    <mergeCell ref="C11:D11"/>
    <mergeCell ref="C10:D10"/>
    <mergeCell ref="C9:D9"/>
    <mergeCell ref="C8:D8"/>
    <mergeCell ref="B65:C65"/>
    <mergeCell ref="C33:D34"/>
    <mergeCell ref="C32:D32"/>
    <mergeCell ref="C41:D41"/>
    <mergeCell ref="C40:D40"/>
    <mergeCell ref="C39:D39"/>
    <mergeCell ref="C38:D38"/>
    <mergeCell ref="C37:D37"/>
    <mergeCell ref="C36:D36"/>
    <mergeCell ref="C35:D35"/>
    <mergeCell ref="C20:D20"/>
    <mergeCell ref="C19:D19"/>
    <mergeCell ref="C22:D22"/>
    <mergeCell ref="C26:D26"/>
    <mergeCell ref="C25:D25"/>
    <mergeCell ref="C24:D24"/>
    <mergeCell ref="C23:D23"/>
    <mergeCell ref="C21:D21"/>
    <mergeCell ref="C31:D31"/>
    <mergeCell ref="C30:D30"/>
    <mergeCell ref="C29:D29"/>
    <mergeCell ref="C28:D28"/>
    <mergeCell ref="C27:D27"/>
  </mergeCells>
  <hyperlinks>
    <hyperlink ref="B3" location="'Data Pack Introduction'!A1" display="Back to Introduction page" xr:uid="{00000000-0004-0000-0C00-000000000000}"/>
    <hyperlink ref="B63" location="'Data Pack Introduction'!B1" tooltip="Introduction Page" display="Back to Introduction Page" xr:uid="{00000000-0004-0000-0C00-000001000000}"/>
    <hyperlink ref="B65" location="'Environmental Performance Data '!B1" tooltip="Environmental Report Summary" display="Go to Environmental Report Summary Page" xr:uid="{00000000-0004-0000-0C00-000002000000}"/>
  </hyperlinks>
  <pageMargins left="0.7" right="0.7" top="0.75" bottom="0.75" header="0.3" footer="0.3"/>
  <pageSetup paperSize="9" orientation="portrait"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tabColor theme="1" tint="0.249977111117893"/>
    <pageSetUpPr fitToPage="1"/>
  </sheetPr>
  <dimension ref="A1:AY381"/>
  <sheetViews>
    <sheetView showGridLines="0" tabSelected="1" zoomScale="80" zoomScaleNormal="80" workbookViewId="0">
      <pane xSplit="2" ySplit="11" topLeftCell="C152" activePane="bottomRight" state="frozen"/>
      <selection pane="topRight" activeCell="C1" sqref="C1"/>
      <selection pane="bottomLeft" activeCell="A12" sqref="A12"/>
      <selection pane="bottomRight" activeCell="N180" sqref="N180:P180"/>
    </sheetView>
  </sheetViews>
  <sheetFormatPr defaultColWidth="9" defaultRowHeight="14.25" outlineLevelRow="2" x14ac:dyDescent="0.2"/>
  <cols>
    <col min="1" max="1" width="3.75" style="5" customWidth="1"/>
    <col min="2" max="2" width="38.875" style="5" customWidth="1"/>
    <col min="3" max="3" width="17.25" style="209" bestFit="1" customWidth="1"/>
    <col min="4" max="4" width="12.75" style="29" customWidth="1"/>
    <col min="5" max="5" width="13.5" style="29" customWidth="1"/>
    <col min="6" max="6" width="12.5" style="29" customWidth="1"/>
    <col min="7" max="8" width="12.75" style="29" customWidth="1"/>
    <col min="9" max="12" width="12.5" style="29" customWidth="1"/>
    <col min="13" max="13" width="15.125" style="29" customWidth="1"/>
    <col min="14" max="14" width="13.625" style="72" customWidth="1"/>
    <col min="15" max="16" width="12.75" style="73" customWidth="1"/>
    <col min="17" max="17" width="14.125" style="5" customWidth="1"/>
    <col min="18" max="18" width="33.375" style="5" customWidth="1"/>
    <col min="19" max="16384" width="9" style="5"/>
  </cols>
  <sheetData>
    <row r="1" spans="1:18" ht="15" thickBot="1" x14ac:dyDescent="0.25">
      <c r="M1" s="72"/>
      <c r="N1" s="73"/>
      <c r="O1" s="74"/>
      <c r="P1" s="74"/>
    </row>
    <row r="2" spans="1:18" ht="39.75" customHeight="1" thickBot="1" x14ac:dyDescent="0.25">
      <c r="B2" s="395" t="s">
        <v>148</v>
      </c>
      <c r="C2" s="395"/>
      <c r="D2" s="113"/>
      <c r="E2" s="145"/>
      <c r="F2" s="145"/>
      <c r="G2" s="145"/>
      <c r="H2" s="145"/>
      <c r="I2" s="145"/>
      <c r="J2" s="145"/>
      <c r="K2" s="145"/>
      <c r="L2" s="145"/>
      <c r="M2" s="145"/>
      <c r="N2" s="145"/>
      <c r="O2" s="145"/>
      <c r="P2" s="145"/>
      <c r="Q2" s="11"/>
    </row>
    <row r="3" spans="1:18" ht="14.25" customHeight="1" x14ac:dyDescent="0.2">
      <c r="B3" s="396" t="s">
        <v>366</v>
      </c>
      <c r="C3" s="396"/>
      <c r="D3" s="112"/>
      <c r="E3" s="145"/>
      <c r="F3" s="145"/>
      <c r="G3" s="145"/>
      <c r="H3" s="145"/>
      <c r="I3" s="145"/>
      <c r="J3" s="145"/>
      <c r="K3" s="145"/>
      <c r="L3" s="145"/>
      <c r="M3" s="145"/>
      <c r="N3" s="145"/>
      <c r="O3" s="145"/>
      <c r="P3" s="145"/>
      <c r="Q3" s="11"/>
    </row>
    <row r="4" spans="1:18" ht="58.5" customHeight="1" x14ac:dyDescent="0.2">
      <c r="A4" s="17"/>
      <c r="B4" s="397"/>
      <c r="C4" s="397"/>
      <c r="D4" s="112"/>
      <c r="E4" s="145"/>
      <c r="F4" s="145"/>
      <c r="G4" s="145"/>
      <c r="H4" s="145"/>
      <c r="I4" s="145"/>
      <c r="J4" s="145"/>
      <c r="K4" s="145"/>
      <c r="L4" s="145"/>
      <c r="M4" s="145"/>
      <c r="N4" s="145"/>
      <c r="O4" s="145"/>
      <c r="P4" s="145"/>
      <c r="Q4" s="11"/>
    </row>
    <row r="5" spans="1:18" ht="9.75" customHeight="1" x14ac:dyDescent="0.2">
      <c r="A5" s="11"/>
      <c r="B5" s="114"/>
      <c r="C5" s="208"/>
      <c r="E5" s="145"/>
      <c r="F5" s="145"/>
      <c r="G5" s="145"/>
      <c r="H5" s="145"/>
      <c r="I5" s="145"/>
      <c r="J5" s="145"/>
      <c r="K5" s="145"/>
      <c r="L5" s="145"/>
      <c r="M5" s="145"/>
      <c r="N5" s="145"/>
      <c r="O5" s="145"/>
      <c r="P5" s="145"/>
      <c r="Q5" s="11"/>
    </row>
    <row r="6" spans="1:18" ht="14.25" customHeight="1" x14ac:dyDescent="0.2">
      <c r="B6" s="115" t="s">
        <v>125</v>
      </c>
      <c r="C6" s="208"/>
      <c r="E6" s="145"/>
      <c r="F6" s="145"/>
      <c r="G6" s="145"/>
      <c r="H6" s="145"/>
      <c r="I6" s="145"/>
      <c r="J6" s="145"/>
      <c r="K6" s="145"/>
      <c r="L6" s="145"/>
      <c r="M6" s="145"/>
      <c r="N6" s="145"/>
      <c r="O6" s="145"/>
      <c r="P6" s="145"/>
      <c r="Q6" s="11"/>
      <c r="R6" s="11"/>
    </row>
    <row r="7" spans="1:18" ht="6.75" customHeight="1" thickBot="1" x14ac:dyDescent="0.25">
      <c r="B7" s="68"/>
      <c r="C7" s="69"/>
      <c r="D7" s="75"/>
      <c r="E7" s="75"/>
      <c r="F7" s="75"/>
      <c r="G7" s="75"/>
      <c r="H7" s="75"/>
      <c r="I7" s="75"/>
      <c r="J7" s="75"/>
      <c r="K7" s="75"/>
      <c r="L7" s="75"/>
      <c r="M7" s="75"/>
      <c r="N7" s="76"/>
      <c r="O7" s="77"/>
      <c r="P7" s="77"/>
      <c r="Q7" s="11"/>
      <c r="R7" s="11"/>
    </row>
    <row r="8" spans="1:18" ht="16.5" thickTop="1" thickBot="1" x14ac:dyDescent="0.25">
      <c r="B8" s="119"/>
      <c r="C8" s="210" t="s">
        <v>280</v>
      </c>
      <c r="D8" s="129">
        <v>2005</v>
      </c>
      <c r="E8" s="129">
        <v>2006</v>
      </c>
      <c r="F8" s="129">
        <v>2007</v>
      </c>
      <c r="G8" s="129">
        <v>2008</v>
      </c>
      <c r="H8" s="129">
        <v>2009</v>
      </c>
      <c r="I8" s="129">
        <v>2010</v>
      </c>
      <c r="J8" s="129">
        <v>2011</v>
      </c>
      <c r="K8" s="129">
        <v>2012</v>
      </c>
      <c r="L8" s="129">
        <v>2013</v>
      </c>
      <c r="M8" s="129">
        <v>2014</v>
      </c>
      <c r="N8" s="129">
        <v>2015</v>
      </c>
      <c r="O8" s="129">
        <v>2016</v>
      </c>
      <c r="P8" s="129">
        <v>2017</v>
      </c>
      <c r="Q8" s="78"/>
      <c r="R8" s="11"/>
    </row>
    <row r="9" spans="1:18" ht="15" customHeight="1" thickTop="1" x14ac:dyDescent="0.2">
      <c r="B9" s="149"/>
      <c r="C9" s="211"/>
      <c r="D9" s="150"/>
      <c r="E9" s="150"/>
      <c r="F9" s="150"/>
      <c r="G9" s="150"/>
      <c r="H9" s="150"/>
      <c r="I9" s="150"/>
      <c r="J9" s="150"/>
      <c r="K9" s="150"/>
      <c r="L9" s="150"/>
      <c r="M9" s="150"/>
      <c r="N9" s="150"/>
      <c r="O9" s="150"/>
      <c r="P9" s="150"/>
      <c r="Q9" s="78"/>
      <c r="R9" s="143"/>
    </row>
    <row r="10" spans="1:18" ht="77.25" customHeight="1" thickBot="1" x14ac:dyDescent="0.25">
      <c r="B10" s="229" t="s">
        <v>220</v>
      </c>
      <c r="C10" s="230"/>
      <c r="D10" s="231"/>
      <c r="E10" s="231"/>
      <c r="F10" s="231"/>
      <c r="G10" s="231"/>
      <c r="H10" s="231"/>
      <c r="I10" s="231"/>
      <c r="J10" s="231"/>
      <c r="K10" s="231"/>
      <c r="L10" s="231"/>
      <c r="M10" s="231"/>
      <c r="N10" s="231"/>
      <c r="O10" s="231"/>
      <c r="P10" s="231"/>
      <c r="Q10" s="78"/>
      <c r="R10" s="116"/>
    </row>
    <row r="11" spans="1:18" ht="19.5" outlineLevel="1" thickTop="1" thickBot="1" x14ac:dyDescent="0.25">
      <c r="B11" s="110" t="s">
        <v>294</v>
      </c>
      <c r="C11" s="213" t="s">
        <v>1</v>
      </c>
      <c r="D11" s="165">
        <v>1750910</v>
      </c>
      <c r="E11" s="165">
        <v>1780710</v>
      </c>
      <c r="F11" s="165">
        <v>1808737.4</v>
      </c>
      <c r="G11" s="165">
        <v>1892974.0999999999</v>
      </c>
      <c r="H11" s="165">
        <v>1942232.0999999999</v>
      </c>
      <c r="I11" s="165">
        <v>1991453.45</v>
      </c>
      <c r="J11" s="165">
        <v>1995567</v>
      </c>
      <c r="K11" s="165">
        <v>1975907.5</v>
      </c>
      <c r="L11" s="165">
        <v>1950017</v>
      </c>
      <c r="M11" s="165">
        <v>2055898</v>
      </c>
      <c r="N11" s="165">
        <v>2370221</v>
      </c>
      <c r="O11" s="131">
        <v>2082558</v>
      </c>
      <c r="P11" s="131">
        <v>2081157</v>
      </c>
      <c r="Q11" s="78"/>
      <c r="R11" s="11"/>
    </row>
    <row r="12" spans="1:18" ht="18.75" outlineLevel="1" thickTop="1" x14ac:dyDescent="0.2">
      <c r="B12" s="130"/>
      <c r="C12" s="214"/>
      <c r="D12" s="137"/>
      <c r="E12" s="137"/>
      <c r="F12" s="137"/>
      <c r="G12" s="137"/>
      <c r="H12" s="137"/>
      <c r="I12" s="137"/>
      <c r="J12" s="137"/>
      <c r="K12" s="137"/>
      <c r="L12" s="137"/>
      <c r="M12" s="137"/>
      <c r="N12" s="137"/>
      <c r="O12" s="138"/>
      <c r="P12" s="138"/>
      <c r="Q12" s="78"/>
      <c r="R12" s="124"/>
    </row>
    <row r="13" spans="1:18" ht="26.25" outlineLevel="1" x14ac:dyDescent="0.2">
      <c r="B13" s="132" t="s">
        <v>188</v>
      </c>
      <c r="C13" s="215"/>
      <c r="D13" s="80"/>
      <c r="E13" s="80"/>
      <c r="F13" s="80"/>
      <c r="G13" s="80"/>
      <c r="H13" s="80"/>
      <c r="I13" s="80"/>
      <c r="J13" s="80"/>
      <c r="K13" s="80"/>
      <c r="L13" s="80"/>
      <c r="M13" s="80"/>
      <c r="N13" s="80"/>
      <c r="O13" s="35"/>
      <c r="P13" s="35"/>
      <c r="Q13" s="79"/>
      <c r="R13" s="11"/>
    </row>
    <row r="14" spans="1:18" ht="18.75" outlineLevel="1" thickBot="1" x14ac:dyDescent="0.25">
      <c r="B14" s="30"/>
      <c r="C14" s="32"/>
      <c r="D14" s="125"/>
      <c r="E14" s="125"/>
      <c r="F14" s="125"/>
      <c r="G14" s="125"/>
      <c r="H14" s="125"/>
      <c r="I14" s="125"/>
      <c r="J14" s="125"/>
      <c r="K14" s="125"/>
      <c r="L14" s="125"/>
      <c r="M14" s="125"/>
      <c r="N14" s="125"/>
      <c r="O14" s="126"/>
      <c r="P14" s="126"/>
      <c r="Q14" s="79"/>
      <c r="R14" s="124"/>
    </row>
    <row r="15" spans="1:18" s="84" customFormat="1" ht="18.75" outlineLevel="1" thickTop="1" x14ac:dyDescent="0.2">
      <c r="B15" s="28" t="s">
        <v>295</v>
      </c>
      <c r="C15" s="216" t="s">
        <v>219</v>
      </c>
      <c r="D15" s="139">
        <v>29.133310721243998</v>
      </c>
      <c r="E15" s="139">
        <v>38.972671360139458</v>
      </c>
      <c r="F15" s="139">
        <v>44.175839829120505</v>
      </c>
      <c r="G15" s="139">
        <v>51.375473200783304</v>
      </c>
      <c r="H15" s="139">
        <v>47.54190144840517</v>
      </c>
      <c r="I15" s="139">
        <v>49.767366121362201</v>
      </c>
      <c r="J15" s="139">
        <v>43.641279604509975</v>
      </c>
      <c r="K15" s="139">
        <v>43.583262963710098</v>
      </c>
      <c r="L15" s="139">
        <v>45.270276909980396</v>
      </c>
      <c r="M15" s="139">
        <v>46.995408609782537</v>
      </c>
      <c r="N15" s="139">
        <v>42.298120069597985</v>
      </c>
      <c r="O15" s="140">
        <v>41.267358783918787</v>
      </c>
      <c r="P15" s="140">
        <v>40</v>
      </c>
      <c r="Q15" s="61"/>
      <c r="R15" s="61"/>
    </row>
    <row r="16" spans="1:18" hidden="1" outlineLevel="2" x14ac:dyDescent="0.2">
      <c r="A16" s="85"/>
      <c r="B16" s="34" t="s">
        <v>127</v>
      </c>
      <c r="C16" s="215" t="s">
        <v>281</v>
      </c>
      <c r="D16" s="71">
        <v>9.7491875653231617</v>
      </c>
      <c r="E16" s="71">
        <v>9.5747595060397259</v>
      </c>
      <c r="F16" s="71">
        <v>9.0568205202148206</v>
      </c>
      <c r="G16" s="71">
        <v>7.5568968429097936</v>
      </c>
      <c r="H16" s="71">
        <v>7.5930883852655962</v>
      </c>
      <c r="I16" s="71">
        <v>8.1478479951414347</v>
      </c>
      <c r="J16" s="71">
        <v>10.433861654356878</v>
      </c>
      <c r="K16" s="71">
        <v>10.715122038860626</v>
      </c>
      <c r="L16" s="71">
        <v>9.9963641342613929</v>
      </c>
      <c r="M16" s="71">
        <v>9.2589564268266393</v>
      </c>
      <c r="N16" s="71">
        <v>9.304351788293161</v>
      </c>
      <c r="O16" s="35">
        <v>10.119818991836002</v>
      </c>
      <c r="P16" s="35">
        <v>9.922168293886525</v>
      </c>
      <c r="Q16" s="79"/>
      <c r="R16" s="11"/>
    </row>
    <row r="17" spans="1:51" s="81" customFormat="1" hidden="1" outlineLevel="2" x14ac:dyDescent="0.2">
      <c r="A17" s="86"/>
      <c r="B17" s="41" t="s">
        <v>194</v>
      </c>
      <c r="C17" s="217" t="s">
        <v>281</v>
      </c>
      <c r="D17" s="71">
        <v>13.75708060380029</v>
      </c>
      <c r="E17" s="71">
        <v>15.689298088964499</v>
      </c>
      <c r="F17" s="71">
        <v>16.223836583464237</v>
      </c>
      <c r="G17" s="71">
        <v>15.541327269084148</v>
      </c>
      <c r="H17" s="71">
        <v>14.474577986843087</v>
      </c>
      <c r="I17" s="71">
        <v>16.220228496930229</v>
      </c>
      <c r="J17" s="71">
        <v>18.51330473995613</v>
      </c>
      <c r="K17" s="71">
        <v>18.992807102559222</v>
      </c>
      <c r="L17" s="71">
        <v>18.26496384390498</v>
      </c>
      <c r="M17" s="71">
        <v>17.468215835610561</v>
      </c>
      <c r="N17" s="71">
        <v>16.124867681114967</v>
      </c>
      <c r="O17" s="35">
        <v>17.23031483396861</v>
      </c>
      <c r="P17" s="35">
        <v>16.569835913388562</v>
      </c>
      <c r="Q17" s="82"/>
      <c r="R17" s="83"/>
    </row>
    <row r="18" spans="1:51" ht="18" hidden="1" outlineLevel="2" x14ac:dyDescent="0.2">
      <c r="A18" s="85"/>
      <c r="B18" s="31"/>
      <c r="C18" s="215"/>
      <c r="D18" s="164"/>
      <c r="E18" s="164"/>
      <c r="F18" s="164"/>
      <c r="G18" s="164"/>
      <c r="H18" s="164"/>
      <c r="I18" s="164"/>
      <c r="J18" s="164"/>
      <c r="K18" s="164"/>
      <c r="L18" s="164"/>
      <c r="M18" s="164"/>
      <c r="N18" s="164"/>
      <c r="O18" s="166"/>
      <c r="P18" s="166"/>
      <c r="Q18" s="79"/>
      <c r="R18" s="11"/>
    </row>
    <row r="19" spans="1:51" hidden="1" outlineLevel="2" x14ac:dyDescent="0.2">
      <c r="A19" s="85"/>
      <c r="B19" s="34" t="s">
        <v>296</v>
      </c>
      <c r="C19" s="215" t="s">
        <v>282</v>
      </c>
      <c r="D19" s="71"/>
      <c r="E19" s="71"/>
      <c r="F19" s="71"/>
      <c r="G19" s="71"/>
      <c r="H19" s="71"/>
      <c r="I19" s="71"/>
      <c r="J19" s="71"/>
      <c r="K19" s="71">
        <v>0</v>
      </c>
      <c r="L19" s="71">
        <v>0</v>
      </c>
      <c r="M19" s="71">
        <v>0</v>
      </c>
      <c r="N19" s="71">
        <v>9274.93</v>
      </c>
      <c r="O19" s="35">
        <v>9731.9699999999975</v>
      </c>
      <c r="P19" s="35">
        <v>10491.93</v>
      </c>
      <c r="Q19" s="79"/>
      <c r="R19" s="79"/>
      <c r="S19" s="85"/>
      <c r="T19" s="85"/>
      <c r="U19" s="85"/>
      <c r="V19" s="85"/>
      <c r="W19" s="85"/>
      <c r="X19" s="85"/>
      <c r="Y19" s="85"/>
      <c r="Z19" s="85"/>
      <c r="AA19" s="85"/>
      <c r="AB19" s="85"/>
      <c r="AC19" s="85"/>
      <c r="AD19" s="85"/>
      <c r="AE19" s="85"/>
      <c r="AF19" s="85"/>
      <c r="AG19" s="85"/>
      <c r="AH19" s="85"/>
      <c r="AI19" s="85"/>
      <c r="AJ19" s="85"/>
      <c r="AK19" s="85"/>
      <c r="AL19" s="85"/>
      <c r="AM19" s="85"/>
      <c r="AN19" s="85"/>
      <c r="AO19" s="85"/>
      <c r="AP19" s="85"/>
      <c r="AQ19" s="85"/>
      <c r="AR19" s="85"/>
      <c r="AS19" s="85"/>
      <c r="AT19" s="85"/>
      <c r="AU19" s="85"/>
      <c r="AV19" s="85"/>
      <c r="AW19" s="85"/>
      <c r="AX19" s="85"/>
      <c r="AY19" s="85"/>
    </row>
    <row r="20" spans="1:51" hidden="1" outlineLevel="2" x14ac:dyDescent="0.2">
      <c r="A20" s="85"/>
      <c r="B20" s="34" t="s">
        <v>297</v>
      </c>
      <c r="C20" s="215" t="s">
        <v>282</v>
      </c>
      <c r="D20" s="71"/>
      <c r="E20" s="71"/>
      <c r="F20" s="71"/>
      <c r="G20" s="71"/>
      <c r="H20" s="71"/>
      <c r="I20" s="71"/>
      <c r="J20" s="71"/>
      <c r="K20" s="71">
        <v>0</v>
      </c>
      <c r="L20" s="71">
        <v>0</v>
      </c>
      <c r="M20" s="71">
        <v>0</v>
      </c>
      <c r="N20" s="71">
        <v>1218.8700000000003</v>
      </c>
      <c r="O20" s="35">
        <v>1550.8699999999997</v>
      </c>
      <c r="P20" s="35">
        <v>1787.2500000000002</v>
      </c>
      <c r="Q20" s="79"/>
      <c r="R20" s="79"/>
      <c r="S20" s="85"/>
      <c r="T20" s="85"/>
      <c r="U20" s="85"/>
      <c r="V20" s="85"/>
      <c r="W20" s="85"/>
      <c r="X20" s="85"/>
      <c r="Y20" s="85"/>
      <c r="Z20" s="85"/>
      <c r="AA20" s="85"/>
      <c r="AB20" s="85"/>
      <c r="AC20" s="85"/>
      <c r="AD20" s="85"/>
      <c r="AE20" s="85"/>
      <c r="AF20" s="85"/>
      <c r="AG20" s="85"/>
      <c r="AH20" s="85"/>
      <c r="AI20" s="85"/>
      <c r="AJ20" s="85"/>
      <c r="AK20" s="85"/>
      <c r="AL20" s="85"/>
      <c r="AM20" s="85"/>
      <c r="AN20" s="85"/>
      <c r="AO20" s="85"/>
      <c r="AP20" s="85"/>
      <c r="AQ20" s="85"/>
      <c r="AR20" s="85"/>
      <c r="AS20" s="85"/>
      <c r="AT20" s="85"/>
      <c r="AU20" s="85"/>
      <c r="AV20" s="85"/>
      <c r="AW20" s="85"/>
      <c r="AX20" s="85"/>
      <c r="AY20" s="85"/>
    </row>
    <row r="21" spans="1:51" hidden="1" outlineLevel="2" x14ac:dyDescent="0.2">
      <c r="A21" s="85"/>
      <c r="B21" s="34" t="s">
        <v>298</v>
      </c>
      <c r="C21" s="215" t="s">
        <v>282</v>
      </c>
      <c r="D21" s="71"/>
      <c r="E21" s="71"/>
      <c r="F21" s="71"/>
      <c r="G21" s="71"/>
      <c r="H21" s="71"/>
      <c r="I21" s="71"/>
      <c r="J21" s="71"/>
      <c r="K21" s="71">
        <v>0</v>
      </c>
      <c r="L21" s="71">
        <v>0</v>
      </c>
      <c r="M21" s="71">
        <v>0</v>
      </c>
      <c r="N21" s="71">
        <v>5672.329999999999</v>
      </c>
      <c r="O21" s="35">
        <v>3525.18</v>
      </c>
      <c r="P21" s="35">
        <v>1555.66</v>
      </c>
      <c r="Q21" s="79"/>
      <c r="R21" s="79"/>
      <c r="S21" s="85"/>
      <c r="T21" s="85"/>
      <c r="U21" s="85"/>
      <c r="V21" s="85"/>
      <c r="W21" s="85"/>
      <c r="X21" s="85"/>
      <c r="Y21" s="85"/>
      <c r="Z21" s="85"/>
      <c r="AA21" s="85"/>
      <c r="AB21" s="85"/>
      <c r="AC21" s="85"/>
      <c r="AD21" s="85"/>
      <c r="AE21" s="85"/>
      <c r="AF21" s="85"/>
      <c r="AG21" s="85"/>
      <c r="AH21" s="85"/>
      <c r="AI21" s="85"/>
      <c r="AJ21" s="85"/>
      <c r="AK21" s="85"/>
      <c r="AL21" s="85"/>
      <c r="AM21" s="85"/>
      <c r="AN21" s="85"/>
      <c r="AO21" s="85"/>
      <c r="AP21" s="85"/>
      <c r="AQ21" s="85"/>
      <c r="AR21" s="85"/>
      <c r="AS21" s="85"/>
      <c r="AT21" s="85"/>
      <c r="AU21" s="85"/>
      <c r="AV21" s="85"/>
      <c r="AW21" s="85"/>
      <c r="AX21" s="85"/>
      <c r="AY21" s="85"/>
    </row>
    <row r="22" spans="1:51" s="87" customFormat="1" ht="15" hidden="1" outlineLevel="2" x14ac:dyDescent="0.2">
      <c r="B22" s="40" t="s">
        <v>277</v>
      </c>
      <c r="C22" s="223" t="s">
        <v>282</v>
      </c>
      <c r="D22" s="135">
        <v>7017.45999999999</v>
      </c>
      <c r="E22" s="135">
        <v>10888.219999999976</v>
      </c>
      <c r="F22" s="135">
        <v>12963.249999999989</v>
      </c>
      <c r="G22" s="135">
        <v>15114.320000000012</v>
      </c>
      <c r="H22" s="135">
        <v>13365.45000000001</v>
      </c>
      <c r="I22" s="135">
        <v>16075.77000000002</v>
      </c>
      <c r="J22" s="135">
        <v>16123.070000000045</v>
      </c>
      <c r="K22" s="135">
        <v>16355.94000000003</v>
      </c>
      <c r="L22" s="135">
        <v>16123.910000000053</v>
      </c>
      <c r="M22" s="135">
        <v>16877.400000000049</v>
      </c>
      <c r="N22" s="135">
        <v>16166.130000000001</v>
      </c>
      <c r="O22" s="141">
        <v>14808.019999999997</v>
      </c>
      <c r="P22" s="141">
        <v>13834.84</v>
      </c>
      <c r="Q22" s="88"/>
      <c r="R22" s="88"/>
    </row>
    <row r="23" spans="1:51" s="87" customFormat="1" ht="15" hidden="1" outlineLevel="2" x14ac:dyDescent="0.2">
      <c r="B23" s="40"/>
      <c r="C23" s="223"/>
      <c r="D23" s="135"/>
      <c r="E23" s="135"/>
      <c r="F23" s="135"/>
      <c r="G23" s="135"/>
      <c r="H23" s="135"/>
      <c r="I23" s="135"/>
      <c r="J23" s="135"/>
      <c r="K23" s="135"/>
      <c r="L23" s="135"/>
      <c r="M23" s="135"/>
      <c r="N23" s="135"/>
      <c r="O23" s="141"/>
      <c r="P23" s="141"/>
      <c r="Q23" s="88"/>
      <c r="R23" s="88"/>
    </row>
    <row r="24" spans="1:51" s="87" customFormat="1" ht="15" hidden="1" outlineLevel="2" x14ac:dyDescent="0.2">
      <c r="B24" s="40" t="s">
        <v>128</v>
      </c>
      <c r="C24" s="223" t="s">
        <v>282</v>
      </c>
      <c r="D24" s="135">
        <v>17069.949999999979</v>
      </c>
      <c r="E24" s="135">
        <v>17049.87</v>
      </c>
      <c r="F24" s="135">
        <v>16381.41</v>
      </c>
      <c r="G24" s="135">
        <v>14305.010000000007</v>
      </c>
      <c r="H24" s="135">
        <v>14747.540000000008</v>
      </c>
      <c r="I24" s="135">
        <v>16226.059999999994</v>
      </c>
      <c r="J24" s="135">
        <v>20821.469999999994</v>
      </c>
      <c r="K24" s="135">
        <v>21172.090000000004</v>
      </c>
      <c r="L24" s="135">
        <v>19493.080000000002</v>
      </c>
      <c r="M24" s="135">
        <v>19035.470000000034</v>
      </c>
      <c r="N24" s="135">
        <v>22053.370000000003</v>
      </c>
      <c r="O24" s="141">
        <v>21075.11</v>
      </c>
      <c r="P24" s="141">
        <v>20649.59</v>
      </c>
      <c r="Q24" s="88"/>
      <c r="R24" s="88"/>
    </row>
    <row r="25" spans="1:51" s="87" customFormat="1" ht="15" hidden="1" outlineLevel="2" x14ac:dyDescent="0.2">
      <c r="B25" s="40"/>
      <c r="C25" s="223"/>
      <c r="D25" s="71"/>
      <c r="E25" s="71"/>
      <c r="F25" s="71"/>
      <c r="G25" s="71"/>
      <c r="H25" s="71"/>
      <c r="I25" s="71"/>
      <c r="J25" s="71"/>
      <c r="K25" s="71"/>
      <c r="L25" s="71"/>
      <c r="M25" s="71"/>
      <c r="N25" s="71"/>
      <c r="O25" s="35"/>
      <c r="P25" s="35"/>
      <c r="Q25" s="88"/>
      <c r="R25" s="88"/>
    </row>
    <row r="26" spans="1:51" s="89" customFormat="1" ht="15" hidden="1" outlineLevel="2" x14ac:dyDescent="0.25">
      <c r="B26" s="42" t="s">
        <v>187</v>
      </c>
      <c r="C26" s="219" t="s">
        <v>282</v>
      </c>
      <c r="D26" s="135">
        <v>24087.409999999967</v>
      </c>
      <c r="E26" s="135">
        <v>27938.089999999975</v>
      </c>
      <c r="F26" s="135">
        <v>29344.659999999989</v>
      </c>
      <c r="G26" s="135">
        <v>29419.33000000002</v>
      </c>
      <c r="H26" s="135">
        <v>28112.99000000002</v>
      </c>
      <c r="I26" s="135">
        <v>32301.830000000016</v>
      </c>
      <c r="J26" s="135">
        <v>36944.540000000037</v>
      </c>
      <c r="K26" s="135">
        <v>37528.030000000035</v>
      </c>
      <c r="L26" s="135">
        <v>35616.990000000056</v>
      </c>
      <c r="M26" s="135">
        <v>35912.870000000083</v>
      </c>
      <c r="N26" s="135">
        <v>38219.5</v>
      </c>
      <c r="O26" s="141">
        <v>35883.129999999997</v>
      </c>
      <c r="P26" s="141">
        <v>34485</v>
      </c>
      <c r="Q26" s="90"/>
      <c r="R26" s="90"/>
    </row>
    <row r="27" spans="1:51" hidden="1" outlineLevel="2" x14ac:dyDescent="0.2">
      <c r="A27" s="85"/>
      <c r="B27" s="34"/>
      <c r="C27" s="215"/>
      <c r="D27" s="71"/>
      <c r="E27" s="71"/>
      <c r="F27" s="71"/>
      <c r="G27" s="71"/>
      <c r="H27" s="71"/>
      <c r="I27" s="71"/>
      <c r="J27" s="71"/>
      <c r="K27" s="71"/>
      <c r="L27" s="71"/>
      <c r="M27" s="71"/>
      <c r="N27" s="71"/>
      <c r="O27" s="35"/>
      <c r="P27" s="35"/>
      <c r="Q27" s="79"/>
      <c r="R27" s="124"/>
    </row>
    <row r="28" spans="1:51" ht="26.25" outlineLevel="1" collapsed="1" thickBot="1" x14ac:dyDescent="0.25">
      <c r="A28" s="85"/>
      <c r="B28" s="241" t="s">
        <v>216</v>
      </c>
      <c r="C28" s="32"/>
      <c r="D28" s="125"/>
      <c r="E28" s="125"/>
      <c r="F28" s="125"/>
      <c r="G28" s="125"/>
      <c r="H28" s="125"/>
      <c r="I28" s="125"/>
      <c r="J28" s="125"/>
      <c r="K28" s="125"/>
      <c r="L28" s="125"/>
      <c r="M28" s="125"/>
      <c r="N28" s="125"/>
      <c r="O28" s="125"/>
      <c r="P28" s="125"/>
      <c r="Q28" s="79"/>
      <c r="R28" s="11"/>
    </row>
    <row r="29" spans="1:51" ht="15" outlineLevel="1" thickTop="1" x14ac:dyDescent="0.2">
      <c r="A29" s="85"/>
      <c r="B29" s="34"/>
      <c r="C29" s="215"/>
      <c r="D29" s="80"/>
      <c r="E29" s="80"/>
      <c r="F29" s="80"/>
      <c r="G29" s="80"/>
      <c r="H29" s="80"/>
      <c r="I29" s="80"/>
      <c r="J29" s="80"/>
      <c r="K29" s="80"/>
      <c r="L29" s="80"/>
      <c r="M29" s="80"/>
      <c r="N29" s="80"/>
      <c r="O29" s="35"/>
      <c r="P29" s="35"/>
      <c r="Q29" s="79"/>
      <c r="R29" s="11"/>
    </row>
    <row r="30" spans="1:51" ht="26.25" outlineLevel="1" x14ac:dyDescent="0.2">
      <c r="A30" s="85"/>
      <c r="B30" s="132" t="s">
        <v>2</v>
      </c>
      <c r="C30" s="215"/>
      <c r="D30" s="80"/>
      <c r="E30" s="80"/>
      <c r="F30" s="80"/>
      <c r="G30" s="80"/>
      <c r="H30" s="80"/>
      <c r="I30" s="80"/>
      <c r="J30" s="80"/>
      <c r="K30" s="80"/>
      <c r="L30" s="80"/>
      <c r="M30" s="80"/>
      <c r="N30" s="80"/>
      <c r="O30" s="35"/>
      <c r="P30" s="35"/>
      <c r="Q30" s="79"/>
      <c r="R30" s="11"/>
    </row>
    <row r="31" spans="1:51" ht="18.75" outlineLevel="1" thickBot="1" x14ac:dyDescent="0.25">
      <c r="A31" s="85"/>
      <c r="B31" s="30"/>
      <c r="C31" s="32"/>
      <c r="D31" s="125"/>
      <c r="E31" s="125"/>
      <c r="F31" s="125"/>
      <c r="G31" s="125"/>
      <c r="H31" s="125"/>
      <c r="I31" s="125"/>
      <c r="J31" s="125"/>
      <c r="K31" s="125"/>
      <c r="L31" s="125"/>
      <c r="M31" s="125"/>
      <c r="N31" s="125"/>
      <c r="O31" s="126"/>
      <c r="P31" s="126"/>
      <c r="Q31" s="79"/>
      <c r="R31" s="11"/>
    </row>
    <row r="32" spans="1:51" s="84" customFormat="1" ht="18.75" outlineLevel="1" thickTop="1" x14ac:dyDescent="0.2">
      <c r="B32" s="28" t="s">
        <v>256</v>
      </c>
      <c r="C32" s="216" t="s">
        <v>199</v>
      </c>
      <c r="D32" s="139">
        <v>1561.3244655636206</v>
      </c>
      <c r="E32" s="139">
        <v>1419.0868754597882</v>
      </c>
      <c r="F32" s="139">
        <v>1278.6958238382199</v>
      </c>
      <c r="G32" s="139">
        <v>1068.0145384979119</v>
      </c>
      <c r="H32" s="139">
        <v>1062.5461293735186</v>
      </c>
      <c r="I32" s="139">
        <v>1007.2194304617063</v>
      </c>
      <c r="J32" s="139">
        <v>975.80140295965987</v>
      </c>
      <c r="K32" s="277">
        <v>936.12916707892464</v>
      </c>
      <c r="L32" s="277">
        <v>900.65796903309058</v>
      </c>
      <c r="M32" s="277">
        <v>901.07467345169823</v>
      </c>
      <c r="N32" s="277">
        <v>874.60926554949924</v>
      </c>
      <c r="O32" s="144">
        <v>888.33249095583403</v>
      </c>
      <c r="P32" s="144">
        <v>860</v>
      </c>
      <c r="Q32" s="61"/>
      <c r="R32" s="61"/>
    </row>
    <row r="33" spans="1:18" outlineLevel="2" x14ac:dyDescent="0.2">
      <c r="A33" s="85"/>
      <c r="B33" s="34" t="s">
        <v>257</v>
      </c>
      <c r="C33" s="215" t="s">
        <v>219</v>
      </c>
      <c r="D33" s="136">
        <v>-2.2055875852471018E-6</v>
      </c>
      <c r="E33" s="136">
        <v>-9.1100616521557036</v>
      </c>
      <c r="F33" s="136">
        <v>-18.10185366090009</v>
      </c>
      <c r="G33" s="136">
        <v>-31.595607543600838</v>
      </c>
      <c r="H33" s="136">
        <v>-31.945849221381035</v>
      </c>
      <c r="I33" s="136">
        <v>-35.489423853804489</v>
      </c>
      <c r="J33" s="136">
        <v>-37.501691483118343</v>
      </c>
      <c r="K33" s="136">
        <v>-40.042626175473153</v>
      </c>
      <c r="L33" s="136">
        <v>-42.314492020519076</v>
      </c>
      <c r="M33" s="136">
        <v>-42.287802858938143</v>
      </c>
      <c r="N33" s="136">
        <v>-43.982864193221893</v>
      </c>
      <c r="O33" s="133">
        <v>-43.103916517300917</v>
      </c>
      <c r="P33" s="133">
        <v>-44.915431012262921</v>
      </c>
      <c r="Q33" s="79"/>
      <c r="R33" s="11"/>
    </row>
    <row r="34" spans="1:18" outlineLevel="2" x14ac:dyDescent="0.2">
      <c r="A34" s="85"/>
      <c r="B34" s="34" t="s">
        <v>258</v>
      </c>
      <c r="C34" s="215" t="s">
        <v>219</v>
      </c>
      <c r="D34" s="136">
        <v>0</v>
      </c>
      <c r="E34" s="136">
        <v>0</v>
      </c>
      <c r="F34" s="136">
        <v>0.41386615789669329</v>
      </c>
      <c r="G34" s="136">
        <v>0.82582444279267941</v>
      </c>
      <c r="H34" s="136">
        <v>1.0377905686573012</v>
      </c>
      <c r="I34" s="136">
        <v>1.0813978805141573</v>
      </c>
      <c r="J34" s="136">
        <v>1.1605676743101014</v>
      </c>
      <c r="K34" s="136">
        <v>1.86054202464822</v>
      </c>
      <c r="L34" s="136">
        <v>3.3747438624537822</v>
      </c>
      <c r="M34" s="136">
        <v>4.0579435374320196</v>
      </c>
      <c r="N34" s="136">
        <v>2.9426628292096102</v>
      </c>
      <c r="O34" s="133">
        <v>3.3361569945334693</v>
      </c>
      <c r="P34" s="133">
        <v>3.5897696142216802</v>
      </c>
      <c r="Q34" s="79"/>
      <c r="R34" s="11"/>
    </row>
    <row r="35" spans="1:18" ht="18" outlineLevel="2" x14ac:dyDescent="0.2">
      <c r="A35" s="85"/>
      <c r="B35" s="31"/>
      <c r="C35" s="215"/>
      <c r="D35" s="136"/>
      <c r="E35" s="136"/>
      <c r="F35" s="136"/>
      <c r="G35" s="136"/>
      <c r="H35" s="136"/>
      <c r="I35" s="136"/>
      <c r="J35" s="136"/>
      <c r="K35" s="136"/>
      <c r="L35" s="136"/>
      <c r="M35" s="136"/>
      <c r="N35" s="136"/>
      <c r="O35" s="133"/>
      <c r="P35" s="133"/>
      <c r="Q35" s="79"/>
      <c r="R35" s="11"/>
    </row>
    <row r="36" spans="1:18" ht="15" outlineLevel="2" x14ac:dyDescent="0.2">
      <c r="A36" s="85"/>
      <c r="B36" s="33" t="s">
        <v>299</v>
      </c>
      <c r="C36" s="215"/>
      <c r="D36" s="136"/>
      <c r="E36" s="136"/>
      <c r="F36" s="136"/>
      <c r="G36" s="136"/>
      <c r="H36" s="136"/>
      <c r="I36" s="136"/>
      <c r="J36" s="136"/>
      <c r="K36" s="136"/>
      <c r="L36" s="136"/>
      <c r="M36" s="136"/>
      <c r="N36" s="136"/>
      <c r="O36" s="133"/>
      <c r="P36" s="133"/>
      <c r="Q36" s="79"/>
      <c r="R36" s="11"/>
    </row>
    <row r="37" spans="1:18" outlineLevel="2" x14ac:dyDescent="0.2">
      <c r="A37" s="85"/>
      <c r="B37" s="120" t="s">
        <v>300</v>
      </c>
      <c r="C37" s="215" t="s">
        <v>304</v>
      </c>
      <c r="D37" s="71">
        <v>0</v>
      </c>
      <c r="E37" s="71">
        <v>0</v>
      </c>
      <c r="F37" s="71">
        <v>0</v>
      </c>
      <c r="G37" s="71">
        <v>0</v>
      </c>
      <c r="H37" s="71">
        <v>0</v>
      </c>
      <c r="I37" s="71">
        <v>0.01</v>
      </c>
      <c r="J37" s="71">
        <v>264.52</v>
      </c>
      <c r="K37" s="71">
        <v>936.31</v>
      </c>
      <c r="L37" s="71">
        <v>2170.37</v>
      </c>
      <c r="M37" s="71">
        <v>4314.7300000000005</v>
      </c>
      <c r="N37" s="71">
        <v>7550.7800000000007</v>
      </c>
      <c r="O37" s="35">
        <v>11370.09</v>
      </c>
      <c r="P37" s="35">
        <v>9693.3799999999992</v>
      </c>
      <c r="Q37" s="79"/>
      <c r="R37" s="11"/>
    </row>
    <row r="38" spans="1:18" outlineLevel="2" x14ac:dyDescent="0.2">
      <c r="A38" s="85"/>
      <c r="B38" s="120" t="s">
        <v>301</v>
      </c>
      <c r="C38" s="215" t="s">
        <v>304</v>
      </c>
      <c r="D38" s="71">
        <v>0</v>
      </c>
      <c r="E38" s="71">
        <v>0</v>
      </c>
      <c r="F38" s="71">
        <v>0</v>
      </c>
      <c r="G38" s="71">
        <v>0</v>
      </c>
      <c r="H38" s="71">
        <v>692.00019999999995</v>
      </c>
      <c r="I38" s="71">
        <v>2818</v>
      </c>
      <c r="J38" s="71">
        <v>2816.2</v>
      </c>
      <c r="K38" s="71">
        <v>3957.7934999999998</v>
      </c>
      <c r="L38" s="71">
        <v>14323.4614</v>
      </c>
      <c r="M38" s="71">
        <v>27690.87</v>
      </c>
      <c r="N38" s="71">
        <v>4091.8</v>
      </c>
      <c r="O38" s="35">
        <v>5489.0386999999992</v>
      </c>
      <c r="P38" s="35">
        <v>6626.1741000000002</v>
      </c>
      <c r="Q38" s="79"/>
      <c r="R38" s="11"/>
    </row>
    <row r="39" spans="1:18" outlineLevel="2" x14ac:dyDescent="0.2">
      <c r="A39" s="85"/>
      <c r="B39" s="120" t="s">
        <v>302</v>
      </c>
      <c r="C39" s="215" t="s">
        <v>304</v>
      </c>
      <c r="D39" s="71">
        <v>0</v>
      </c>
      <c r="E39" s="71">
        <v>0</v>
      </c>
      <c r="F39" s="71">
        <v>9571.9997999999996</v>
      </c>
      <c r="G39" s="71">
        <v>16695.889800000001</v>
      </c>
      <c r="H39" s="71">
        <v>20725</v>
      </c>
      <c r="I39" s="71">
        <v>18872.9997</v>
      </c>
      <c r="J39" s="71">
        <v>19518.748299999999</v>
      </c>
      <c r="K39" s="71">
        <v>29520.428700000004</v>
      </c>
      <c r="L39" s="71">
        <v>42776.739400000006</v>
      </c>
      <c r="M39" s="71">
        <v>43168.519</v>
      </c>
      <c r="N39" s="71">
        <v>49359.327999999994</v>
      </c>
      <c r="O39" s="35">
        <v>44859.907000000007</v>
      </c>
      <c r="P39" s="35">
        <v>47933.614800000003</v>
      </c>
      <c r="Q39" s="79"/>
      <c r="R39" s="11"/>
    </row>
    <row r="40" spans="1:18" s="87" customFormat="1" ht="15" outlineLevel="2" x14ac:dyDescent="0.2">
      <c r="B40" s="33" t="s">
        <v>303</v>
      </c>
      <c r="C40" s="220" t="s">
        <v>304</v>
      </c>
      <c r="D40" s="135">
        <v>0</v>
      </c>
      <c r="E40" s="135">
        <v>0</v>
      </c>
      <c r="F40" s="135">
        <v>9571.9997999999996</v>
      </c>
      <c r="G40" s="135">
        <v>16695.889800000001</v>
      </c>
      <c r="H40" s="135">
        <v>21417.000199999999</v>
      </c>
      <c r="I40" s="135">
        <v>21691.009700000002</v>
      </c>
      <c r="J40" s="135">
        <v>22599.4683</v>
      </c>
      <c r="K40" s="135">
        <v>34414.532200000001</v>
      </c>
      <c r="L40" s="135">
        <v>59270.570800000001</v>
      </c>
      <c r="M40" s="135">
        <v>75174.119000000006</v>
      </c>
      <c r="N40" s="135">
        <v>61001.907999999996</v>
      </c>
      <c r="O40" s="141">
        <v>61719.035700000008</v>
      </c>
      <c r="P40" s="141">
        <v>64253.168900000004</v>
      </c>
      <c r="Q40" s="88"/>
      <c r="R40" s="88"/>
    </row>
    <row r="41" spans="1:18" s="87" customFormat="1" ht="15" outlineLevel="2" x14ac:dyDescent="0.2">
      <c r="B41" s="33"/>
      <c r="C41" s="220"/>
      <c r="D41" s="135"/>
      <c r="E41" s="135"/>
      <c r="F41" s="135"/>
      <c r="G41" s="135"/>
      <c r="H41" s="135"/>
      <c r="I41" s="135"/>
      <c r="J41" s="135"/>
      <c r="K41" s="135"/>
      <c r="L41" s="135"/>
      <c r="M41" s="135"/>
      <c r="N41" s="135"/>
      <c r="O41" s="141"/>
      <c r="P41" s="141"/>
      <c r="Q41" s="88"/>
      <c r="R41" s="88"/>
    </row>
    <row r="42" spans="1:18" s="87" customFormat="1" ht="15" outlineLevel="2" x14ac:dyDescent="0.2">
      <c r="B42" s="33" t="s">
        <v>305</v>
      </c>
      <c r="C42" s="220" t="s">
        <v>304</v>
      </c>
      <c r="D42" s="71">
        <v>2733738.6199999992</v>
      </c>
      <c r="E42" s="71">
        <v>2526982.1899999995</v>
      </c>
      <c r="F42" s="71">
        <v>2303252.96</v>
      </c>
      <c r="G42" s="71">
        <v>2005027.9699999997</v>
      </c>
      <c r="H42" s="71">
        <v>2042294.2000000004</v>
      </c>
      <c r="I42" s="71">
        <v>1984139.6000000003</v>
      </c>
      <c r="J42" s="71">
        <v>1924677.6099999996</v>
      </c>
      <c r="K42" s="71">
        <v>1815290.1100000003</v>
      </c>
      <c r="L42" s="71">
        <v>1697027.78</v>
      </c>
      <c r="M42" s="71">
        <v>1777343.4999999995</v>
      </c>
      <c r="N42" s="71">
        <v>2012015.3399999996</v>
      </c>
      <c r="O42" s="35">
        <v>1788284.8999999997</v>
      </c>
      <c r="P42" s="35">
        <v>1725643.5600000003</v>
      </c>
      <c r="Q42" s="88"/>
      <c r="R42" s="88"/>
    </row>
    <row r="43" spans="1:18" s="87" customFormat="1" ht="15" outlineLevel="2" x14ac:dyDescent="0.2">
      <c r="B43" s="33"/>
      <c r="C43" s="220"/>
      <c r="D43" s="71"/>
      <c r="E43" s="71"/>
      <c r="F43" s="71"/>
      <c r="G43" s="71"/>
      <c r="H43" s="71"/>
      <c r="I43" s="71"/>
      <c r="J43" s="71"/>
      <c r="K43" s="71"/>
      <c r="L43" s="71"/>
      <c r="M43" s="71"/>
      <c r="N43" s="71"/>
      <c r="O43" s="35"/>
      <c r="P43" s="35"/>
      <c r="Q43" s="88"/>
      <c r="R43" s="88"/>
    </row>
    <row r="44" spans="1:18" s="91" customFormat="1" ht="15" outlineLevel="2" x14ac:dyDescent="0.25">
      <c r="B44" s="121" t="s">
        <v>255</v>
      </c>
      <c r="C44" s="220" t="s">
        <v>304</v>
      </c>
      <c r="D44" s="135">
        <v>2733738.6199999992</v>
      </c>
      <c r="E44" s="135">
        <v>2526982.1899999995</v>
      </c>
      <c r="F44" s="135">
        <v>2312824.9597999998</v>
      </c>
      <c r="G44" s="135">
        <v>2021723.8597999997</v>
      </c>
      <c r="H44" s="135">
        <v>2063711.2002000003</v>
      </c>
      <c r="I44" s="135">
        <v>2005830.6097000004</v>
      </c>
      <c r="J44" s="135">
        <v>1947277.0782999997</v>
      </c>
      <c r="K44" s="135">
        <v>1849704.6422000004</v>
      </c>
      <c r="L44" s="135">
        <v>1756298.3508000001</v>
      </c>
      <c r="M44" s="135">
        <v>1852517.6189999995</v>
      </c>
      <c r="N44" s="135">
        <v>2073017.2479999997</v>
      </c>
      <c r="O44" s="141">
        <v>1850003.9356999998</v>
      </c>
      <c r="P44" s="141">
        <v>1789896.7289000002</v>
      </c>
      <c r="Q44" s="20"/>
      <c r="R44" s="20"/>
    </row>
    <row r="45" spans="1:18" outlineLevel="2" x14ac:dyDescent="0.2">
      <c r="A45" s="85"/>
      <c r="B45" s="34"/>
      <c r="C45" s="215"/>
      <c r="D45" s="71"/>
      <c r="E45" s="71"/>
      <c r="F45" s="71"/>
      <c r="G45" s="71"/>
      <c r="H45" s="71"/>
      <c r="I45" s="71"/>
      <c r="J45" s="71"/>
      <c r="K45" s="71"/>
      <c r="L45" s="71"/>
      <c r="M45" s="71"/>
      <c r="N45" s="71"/>
      <c r="O45" s="71"/>
      <c r="P45" s="71"/>
      <c r="Q45" s="79"/>
      <c r="R45" s="11"/>
    </row>
    <row r="46" spans="1:18" ht="15" outlineLevel="2" x14ac:dyDescent="0.2">
      <c r="A46" s="85"/>
      <c r="B46" s="33" t="s">
        <v>254</v>
      </c>
      <c r="C46" s="215"/>
      <c r="D46" s="71"/>
      <c r="E46" s="71"/>
      <c r="F46" s="71"/>
      <c r="G46" s="71"/>
      <c r="H46" s="71"/>
      <c r="I46" s="71"/>
      <c r="J46" s="71"/>
      <c r="K46" s="71"/>
      <c r="L46" s="71"/>
      <c r="M46" s="71"/>
      <c r="N46" s="71"/>
      <c r="O46" s="35"/>
      <c r="P46" s="35"/>
      <c r="Q46" s="79"/>
      <c r="R46" s="11"/>
    </row>
    <row r="47" spans="1:18" outlineLevel="2" x14ac:dyDescent="0.2">
      <c r="A47" s="85"/>
      <c r="B47" s="34" t="s">
        <v>259</v>
      </c>
      <c r="C47" s="215" t="s">
        <v>304</v>
      </c>
      <c r="D47" s="71">
        <v>2733738.6802949999</v>
      </c>
      <c r="E47" s="71">
        <v>2780266.1503949999</v>
      </c>
      <c r="F47" s="71">
        <v>2824026.0166862998</v>
      </c>
      <c r="G47" s="71">
        <v>2955546.84019545</v>
      </c>
      <c r="H47" s="71">
        <v>3032454.5624164497</v>
      </c>
      <c r="I47" s="71">
        <v>3109305.062094525</v>
      </c>
      <c r="J47" s="71">
        <v>3115727.6484914999</v>
      </c>
      <c r="K47" s="71">
        <v>3085032.7214406496</v>
      </c>
      <c r="L47" s="71">
        <v>3044609.3175165001</v>
      </c>
      <c r="M47" s="71">
        <v>3209923.9169009998</v>
      </c>
      <c r="N47" s="71">
        <v>3700684.1177145001</v>
      </c>
      <c r="O47" s="35">
        <v>3251548.8280710001</v>
      </c>
      <c r="P47" s="35">
        <v>3249361.4124464998</v>
      </c>
      <c r="Q47" s="79"/>
      <c r="R47" s="11"/>
    </row>
    <row r="48" spans="1:18" outlineLevel="2" x14ac:dyDescent="0.2">
      <c r="A48" s="85"/>
      <c r="B48" s="34" t="s">
        <v>260</v>
      </c>
      <c r="C48" s="215" t="s">
        <v>304</v>
      </c>
      <c r="D48" s="71">
        <v>6.0295000672340393E-2</v>
      </c>
      <c r="E48" s="71">
        <v>253283.89907379542</v>
      </c>
      <c r="F48" s="71">
        <v>511200.99459993234</v>
      </c>
      <c r="G48" s="71">
        <v>933822.9152082759</v>
      </c>
      <c r="H48" s="71">
        <v>969541.45533300797</v>
      </c>
      <c r="I48" s="71">
        <v>1103474.3838160783</v>
      </c>
      <c r="J48" s="71">
        <v>1168450.5014713979</v>
      </c>
      <c r="K48" s="71">
        <v>1235328.0792406492</v>
      </c>
      <c r="L48" s="71">
        <v>1288310.9667165</v>
      </c>
      <c r="M48" s="71">
        <v>1357406.2979010004</v>
      </c>
      <c r="N48" s="71">
        <v>1627666.8697145004</v>
      </c>
      <c r="O48" s="35">
        <v>1401544.8923710003</v>
      </c>
      <c r="P48" s="35">
        <v>1459464.6835464996</v>
      </c>
      <c r="Q48" s="79"/>
      <c r="R48" s="11"/>
    </row>
    <row r="49" spans="1:18" outlineLevel="2" x14ac:dyDescent="0.2">
      <c r="A49" s="85"/>
      <c r="B49" s="34" t="s">
        <v>261</v>
      </c>
      <c r="C49" s="215" t="s">
        <v>350</v>
      </c>
      <c r="D49" s="71"/>
      <c r="E49" s="304">
        <v>2.7530311249999992</v>
      </c>
      <c r="F49" s="304">
        <v>2.8979274999999993</v>
      </c>
      <c r="G49" s="304">
        <v>3.0504499999999997</v>
      </c>
      <c r="H49" s="304">
        <v>3.2109999999999999</v>
      </c>
      <c r="I49" s="304">
        <v>3.38</v>
      </c>
      <c r="J49" s="304">
        <v>3.22</v>
      </c>
      <c r="K49" s="305">
        <v>4.62</v>
      </c>
      <c r="L49" s="305">
        <v>4.62</v>
      </c>
      <c r="M49" s="305">
        <v>3.42</v>
      </c>
      <c r="N49" s="305">
        <v>3.95</v>
      </c>
      <c r="O49" s="305">
        <v>3.9304351679612446</v>
      </c>
      <c r="P49" s="305">
        <v>4.1399999999999997</v>
      </c>
      <c r="Q49" s="79"/>
      <c r="R49" s="11"/>
    </row>
    <row r="50" spans="1:18" outlineLevel="2" x14ac:dyDescent="0.2">
      <c r="A50" s="85"/>
      <c r="B50" s="34" t="s">
        <v>262</v>
      </c>
      <c r="C50" s="215" t="s">
        <v>286</v>
      </c>
      <c r="D50" s="71"/>
      <c r="E50" s="281">
        <v>697298.45761151728</v>
      </c>
      <c r="F50" s="281">
        <v>1481423.4202784952</v>
      </c>
      <c r="G50" s="281">
        <v>2848580.1116970847</v>
      </c>
      <c r="H50" s="281">
        <v>3113197.6130742882</v>
      </c>
      <c r="I50" s="281">
        <v>3729743.4172983444</v>
      </c>
      <c r="J50" s="281">
        <v>3762410.6147379014</v>
      </c>
      <c r="K50" s="281">
        <v>5707215.7260917993</v>
      </c>
      <c r="L50" s="281">
        <v>5951996.6662302306</v>
      </c>
      <c r="M50" s="281">
        <v>4642329.5388214216</v>
      </c>
      <c r="N50" s="281">
        <v>6429284.1353722764</v>
      </c>
      <c r="O50" s="281">
        <v>5508681.334451437</v>
      </c>
      <c r="P50" s="281">
        <v>6042183.7898825081</v>
      </c>
      <c r="Q50" s="79"/>
      <c r="R50" s="11"/>
    </row>
    <row r="51" spans="1:18" outlineLevel="2" x14ac:dyDescent="0.2">
      <c r="A51" s="85"/>
      <c r="B51" s="34"/>
      <c r="C51" s="215"/>
      <c r="D51" s="80"/>
      <c r="E51" s="80"/>
      <c r="F51" s="80"/>
      <c r="G51" s="80"/>
      <c r="H51" s="80"/>
      <c r="I51" s="80"/>
      <c r="J51" s="80"/>
      <c r="K51" s="80"/>
      <c r="L51" s="80"/>
      <c r="M51" s="80"/>
      <c r="N51" s="80"/>
      <c r="O51" s="35"/>
      <c r="P51" s="35"/>
      <c r="Q51" s="79"/>
      <c r="R51" s="124"/>
    </row>
    <row r="52" spans="1:18" ht="26.25" outlineLevel="1" thickBot="1" x14ac:dyDescent="0.25">
      <c r="A52" s="85"/>
      <c r="B52" s="241" t="s">
        <v>215</v>
      </c>
      <c r="C52" s="32"/>
      <c r="D52" s="125"/>
      <c r="E52" s="125"/>
      <c r="F52" s="125"/>
      <c r="G52" s="125"/>
      <c r="H52" s="125"/>
      <c r="I52" s="125"/>
      <c r="J52" s="125"/>
      <c r="K52" s="125"/>
      <c r="L52" s="125"/>
      <c r="M52" s="125"/>
      <c r="N52" s="125"/>
      <c r="O52" s="126"/>
      <c r="P52" s="126"/>
      <c r="Q52" s="79"/>
      <c r="R52" s="11"/>
    </row>
    <row r="53" spans="1:18" ht="15" outlineLevel="1" thickTop="1" x14ac:dyDescent="0.2">
      <c r="A53" s="85"/>
      <c r="B53" s="34"/>
      <c r="C53" s="215"/>
      <c r="D53" s="80"/>
      <c r="E53" s="80"/>
      <c r="F53" s="80"/>
      <c r="G53" s="80"/>
      <c r="H53" s="80"/>
      <c r="I53" s="80"/>
      <c r="J53" s="80"/>
      <c r="K53" s="80"/>
      <c r="L53" s="80"/>
      <c r="M53" s="80"/>
      <c r="N53" s="80"/>
      <c r="O53" s="35"/>
      <c r="P53" s="35"/>
      <c r="Q53" s="79"/>
      <c r="R53" s="11"/>
    </row>
    <row r="54" spans="1:18" ht="26.25" outlineLevel="1" x14ac:dyDescent="0.2">
      <c r="A54" s="85"/>
      <c r="B54" s="132" t="s">
        <v>189</v>
      </c>
      <c r="C54" s="215"/>
      <c r="D54" s="80"/>
      <c r="E54" s="80"/>
      <c r="F54" s="80"/>
      <c r="G54" s="80"/>
      <c r="H54" s="80"/>
      <c r="I54" s="80"/>
      <c r="J54" s="80"/>
      <c r="K54" s="80"/>
      <c r="L54" s="80"/>
      <c r="M54" s="80"/>
      <c r="N54" s="80"/>
      <c r="O54" s="35"/>
      <c r="P54" s="35"/>
      <c r="Q54" s="79"/>
      <c r="R54" s="11"/>
    </row>
    <row r="55" spans="1:18" ht="18.75" outlineLevel="1" thickBot="1" x14ac:dyDescent="0.25">
      <c r="A55" s="85"/>
      <c r="B55" s="30"/>
      <c r="C55" s="32"/>
      <c r="D55" s="125"/>
      <c r="E55" s="125"/>
      <c r="F55" s="125"/>
      <c r="G55" s="125"/>
      <c r="H55" s="125"/>
      <c r="I55" s="125"/>
      <c r="J55" s="125"/>
      <c r="K55" s="125"/>
      <c r="L55" s="125"/>
      <c r="M55" s="125"/>
      <c r="N55" s="125"/>
      <c r="O55" s="126"/>
      <c r="P55" s="126"/>
      <c r="Q55" s="79"/>
      <c r="R55" s="11"/>
    </row>
    <row r="56" spans="1:18" ht="18.75" outlineLevel="1" thickTop="1" x14ac:dyDescent="0.2">
      <c r="A56" s="85"/>
      <c r="B56" s="28" t="s">
        <v>263</v>
      </c>
      <c r="C56" s="216" t="s">
        <v>283</v>
      </c>
      <c r="D56" s="139">
        <v>570.88020955960042</v>
      </c>
      <c r="E56" s="139">
        <v>556.00736939198407</v>
      </c>
      <c r="F56" s="139">
        <v>546.90301641354904</v>
      </c>
      <c r="G56" s="139">
        <v>471.46026567399923</v>
      </c>
      <c r="H56" s="139">
        <v>432.97444501097488</v>
      </c>
      <c r="I56" s="139">
        <v>423.11052238253427</v>
      </c>
      <c r="J56" s="139">
        <v>413.25137260237324</v>
      </c>
      <c r="K56" s="139">
        <v>398.25783002493785</v>
      </c>
      <c r="L56" s="139">
        <v>382.95852176673333</v>
      </c>
      <c r="M56" s="139">
        <v>370.15568067579221</v>
      </c>
      <c r="N56" s="139">
        <v>353.09380299136654</v>
      </c>
      <c r="O56" s="139">
        <v>341.60822648396822</v>
      </c>
      <c r="P56" s="139">
        <v>338</v>
      </c>
      <c r="Q56" s="303">
        <f>(O56-P56)/O56</f>
        <v>1.0562469531563107E-2</v>
      </c>
      <c r="R56" s="370">
        <f t="shared" ref="R56" si="0">+(O56-P56)/O56</f>
        <v>1.0562469531563107E-2</v>
      </c>
    </row>
    <row r="57" spans="1:18" outlineLevel="2" x14ac:dyDescent="0.2">
      <c r="A57" s="85"/>
      <c r="B57" s="34" t="s">
        <v>257</v>
      </c>
      <c r="C57" s="215" t="s">
        <v>219</v>
      </c>
      <c r="D57" s="71"/>
      <c r="E57" s="136">
        <v>-2.6052471111391027</v>
      </c>
      <c r="F57" s="136">
        <v>-4.2000392980076038</v>
      </c>
      <c r="G57" s="136">
        <v>-17.415202387607316</v>
      </c>
      <c r="H57" s="136">
        <v>-24.156690359788701</v>
      </c>
      <c r="I57" s="136">
        <v>-25.8845349168894</v>
      </c>
      <c r="J57" s="136">
        <v>-27.611543423239056</v>
      </c>
      <c r="K57" s="136">
        <v>-30.237919681180909</v>
      </c>
      <c r="L57" s="136">
        <v>-32.917870936538286</v>
      </c>
      <c r="M57" s="136">
        <v>-35.160520700484881</v>
      </c>
      <c r="N57" s="136">
        <v>-38.149217950545825</v>
      </c>
      <c r="O57" s="136">
        <v>-40.161124937451497</v>
      </c>
      <c r="P57" s="136">
        <v>-40.793183168716503</v>
      </c>
      <c r="Q57" s="79"/>
      <c r="R57" s="287"/>
    </row>
    <row r="58" spans="1:18" outlineLevel="2" x14ac:dyDescent="0.2">
      <c r="A58" s="85"/>
      <c r="B58" s="34" t="s">
        <v>133</v>
      </c>
      <c r="C58" s="215" t="s">
        <v>219</v>
      </c>
      <c r="D58" s="71"/>
      <c r="E58" s="71"/>
      <c r="F58" s="71">
        <v>7.7298519275097108</v>
      </c>
      <c r="G58" s="71">
        <v>8.6521555402690495</v>
      </c>
      <c r="H58" s="71">
        <v>10.761829888570922</v>
      </c>
      <c r="I58" s="71">
        <v>8.5687130586828548</v>
      </c>
      <c r="J58" s="71">
        <v>6.3886357480503086</v>
      </c>
      <c r="K58" s="71">
        <v>4.8602799319904513</v>
      </c>
      <c r="L58" s="71">
        <v>3.9100408930547053</v>
      </c>
      <c r="M58" s="71">
        <v>6.3963693375297881</v>
      </c>
      <c r="N58" s="71">
        <v>18.607468516994377</v>
      </c>
      <c r="O58" s="71">
        <v>21.35450038808688</v>
      </c>
      <c r="P58" s="71">
        <v>21.399413011423643</v>
      </c>
      <c r="Q58" s="79"/>
      <c r="R58" s="287"/>
    </row>
    <row r="59" spans="1:18" outlineLevel="2" x14ac:dyDescent="0.2">
      <c r="A59" s="85"/>
      <c r="B59" s="34"/>
      <c r="C59" s="215"/>
      <c r="D59" s="71"/>
      <c r="E59" s="71"/>
      <c r="F59" s="71"/>
      <c r="G59" s="71"/>
      <c r="H59" s="71"/>
      <c r="I59" s="71"/>
      <c r="J59" s="71"/>
      <c r="K59" s="71"/>
      <c r="L59" s="71"/>
      <c r="M59" s="71"/>
      <c r="N59" s="71"/>
      <c r="O59" s="71"/>
      <c r="P59" s="71"/>
      <c r="Q59" s="79"/>
      <c r="R59" s="287"/>
    </row>
    <row r="60" spans="1:18" s="95" customFormat="1" ht="20.25" outlineLevel="2" x14ac:dyDescent="0.2">
      <c r="A60" s="92"/>
      <c r="B60" s="117" t="s">
        <v>3</v>
      </c>
      <c r="C60" s="221"/>
      <c r="D60" s="80"/>
      <c r="E60" s="80"/>
      <c r="F60" s="80"/>
      <c r="G60" s="80"/>
      <c r="H60" s="80"/>
      <c r="I60" s="80"/>
      <c r="J60" s="80"/>
      <c r="K60" s="80"/>
      <c r="L60" s="80"/>
      <c r="M60" s="80"/>
      <c r="N60" s="80"/>
      <c r="O60" s="35"/>
      <c r="P60" s="35"/>
      <c r="Q60" s="93"/>
      <c r="R60" s="94"/>
    </row>
    <row r="61" spans="1:18" s="95" customFormat="1" outlineLevel="2" x14ac:dyDescent="0.2">
      <c r="A61" s="92"/>
      <c r="B61" s="238" t="s">
        <v>193</v>
      </c>
      <c r="C61" s="239" t="s">
        <v>283</v>
      </c>
      <c r="D61" s="228">
        <v>487.36030407045484</v>
      </c>
      <c r="E61" s="228">
        <v>481.89157695525938</v>
      </c>
      <c r="F61" s="228">
        <v>476.87016368434689</v>
      </c>
      <c r="G61" s="228">
        <v>421.94355960813175</v>
      </c>
      <c r="H61" s="228">
        <v>394.16673733278333</v>
      </c>
      <c r="I61" s="228">
        <v>377.81530369188397</v>
      </c>
      <c r="J61" s="228">
        <v>348.36731114515322</v>
      </c>
      <c r="K61" s="228">
        <v>327.27005186224557</v>
      </c>
      <c r="L61" s="228">
        <v>313.55485618843323</v>
      </c>
      <c r="M61" s="228">
        <v>293.5345722404515</v>
      </c>
      <c r="N61" s="228">
        <v>297.10004256986997</v>
      </c>
      <c r="O61" s="228">
        <v>291.12050180595202</v>
      </c>
      <c r="P61" s="228">
        <v>280.95241733324292</v>
      </c>
      <c r="Q61" s="93"/>
      <c r="R61" s="94"/>
    </row>
    <row r="62" spans="1:18" outlineLevel="2" x14ac:dyDescent="0.2">
      <c r="A62" s="85"/>
      <c r="B62" s="34" t="s">
        <v>257</v>
      </c>
      <c r="C62" s="215" t="s">
        <v>219</v>
      </c>
      <c r="D62" s="71"/>
      <c r="E62" s="136">
        <v>-1.1220703222813289</v>
      </c>
      <c r="F62" s="136">
        <v>-2.1523994918035139</v>
      </c>
      <c r="G62" s="136">
        <v>-13.42262946676764</v>
      </c>
      <c r="H62" s="136">
        <v>-19.122074758934239</v>
      </c>
      <c r="I62" s="136">
        <v>-22.477177821515554</v>
      </c>
      <c r="J62" s="136">
        <v>-28.519525676157482</v>
      </c>
      <c r="K62" s="136">
        <v>-32.848410885042583</v>
      </c>
      <c r="L62" s="136">
        <v>-35.662591954402252</v>
      </c>
      <c r="M62" s="136">
        <v>-39.770495729861452</v>
      </c>
      <c r="N62" s="136">
        <v>-39.038907253615967</v>
      </c>
      <c r="O62" s="136">
        <v>-40.265831813898586</v>
      </c>
      <c r="P62" s="136">
        <v>-42.352191463100297</v>
      </c>
      <c r="Q62" s="79"/>
      <c r="R62" s="11"/>
    </row>
    <row r="63" spans="1:18" outlineLevel="2" x14ac:dyDescent="0.2">
      <c r="A63" s="85"/>
      <c r="B63" s="34" t="s">
        <v>133</v>
      </c>
      <c r="C63" s="215" t="s">
        <v>219</v>
      </c>
      <c r="D63" s="71"/>
      <c r="E63" s="71"/>
      <c r="F63" s="71">
        <v>8.8650531266691459</v>
      </c>
      <c r="G63" s="71">
        <v>9.6675194034396537</v>
      </c>
      <c r="H63" s="71">
        <v>11.821386438735839</v>
      </c>
      <c r="I63" s="71">
        <v>9.5959920706706594</v>
      </c>
      <c r="J63" s="71">
        <v>7.5785310718729608</v>
      </c>
      <c r="K63" s="71">
        <v>5.9145177751950886</v>
      </c>
      <c r="L63" s="71">
        <v>4.7755072227356727</v>
      </c>
      <c r="M63" s="71">
        <v>8.0660088108722707</v>
      </c>
      <c r="N63" s="71">
        <v>22.114375231577213</v>
      </c>
      <c r="O63" s="71">
        <v>25.057915742011218</v>
      </c>
      <c r="P63" s="71">
        <v>25.744578624792492</v>
      </c>
      <c r="Q63" s="79"/>
      <c r="R63" s="11"/>
    </row>
    <row r="64" spans="1:18" outlineLevel="2" x14ac:dyDescent="0.2">
      <c r="A64" s="85"/>
      <c r="B64" s="34"/>
      <c r="C64" s="215"/>
      <c r="D64" s="71"/>
      <c r="E64" s="71"/>
      <c r="F64" s="71"/>
      <c r="G64" s="71"/>
      <c r="H64" s="71"/>
      <c r="I64" s="71"/>
      <c r="J64" s="71"/>
      <c r="K64" s="71"/>
      <c r="L64" s="71"/>
      <c r="M64" s="71"/>
      <c r="N64" s="71"/>
      <c r="O64" s="71"/>
      <c r="P64" s="71"/>
      <c r="Q64" s="79"/>
      <c r="R64" s="11"/>
    </row>
    <row r="65" spans="1:18" ht="15" outlineLevel="2" x14ac:dyDescent="0.2">
      <c r="A65" s="85"/>
      <c r="B65" s="33" t="s">
        <v>306</v>
      </c>
      <c r="C65" s="215"/>
      <c r="D65" s="71"/>
      <c r="E65" s="71"/>
      <c r="F65" s="71"/>
      <c r="G65" s="71"/>
      <c r="H65" s="71"/>
      <c r="I65" s="71"/>
      <c r="J65" s="71"/>
      <c r="K65" s="71"/>
      <c r="L65" s="71"/>
      <c r="M65" s="71"/>
      <c r="N65" s="71"/>
      <c r="O65" s="71"/>
      <c r="P65" s="71"/>
      <c r="Q65" s="79"/>
      <c r="R65" s="11"/>
    </row>
    <row r="66" spans="1:18" outlineLevel="2" x14ac:dyDescent="0.2">
      <c r="A66" s="85"/>
      <c r="B66" s="34" t="s">
        <v>307</v>
      </c>
      <c r="C66" s="222" t="s">
        <v>284</v>
      </c>
      <c r="D66" s="71"/>
      <c r="E66" s="71"/>
      <c r="F66" s="71">
        <v>0</v>
      </c>
      <c r="G66" s="71">
        <v>0</v>
      </c>
      <c r="H66" s="71">
        <v>0</v>
      </c>
      <c r="I66" s="71">
        <v>0</v>
      </c>
      <c r="J66" s="71">
        <v>0</v>
      </c>
      <c r="K66" s="71">
        <v>0</v>
      </c>
      <c r="L66" s="71">
        <v>696.71</v>
      </c>
      <c r="M66" s="71">
        <v>1562.28</v>
      </c>
      <c r="N66" s="71">
        <v>3531.1899999999996</v>
      </c>
      <c r="O66" s="71">
        <v>8397.6500000000015</v>
      </c>
      <c r="P66" s="71">
        <v>7719.1100000000006</v>
      </c>
      <c r="Q66" s="79"/>
      <c r="R66" s="11"/>
    </row>
    <row r="67" spans="1:18" outlineLevel="2" x14ac:dyDescent="0.2">
      <c r="A67" s="85"/>
      <c r="B67" s="34" t="s">
        <v>308</v>
      </c>
      <c r="C67" s="215" t="s">
        <v>284</v>
      </c>
      <c r="D67" s="71"/>
      <c r="E67" s="71"/>
      <c r="F67" s="71">
        <v>76463.999820000055</v>
      </c>
      <c r="G67" s="71">
        <v>77217.206616000054</v>
      </c>
      <c r="H67" s="71">
        <v>90500.194943999944</v>
      </c>
      <c r="I67" s="71">
        <v>72200.396915999969</v>
      </c>
      <c r="J67" s="71">
        <v>52685.213651999969</v>
      </c>
      <c r="K67" s="71">
        <v>38246.545620000012</v>
      </c>
      <c r="L67" s="71">
        <v>28502.522423999981</v>
      </c>
      <c r="M67" s="71">
        <v>47114.23928400001</v>
      </c>
      <c r="N67" s="71">
        <v>152196.63930000016</v>
      </c>
      <c r="O67" s="71">
        <v>143522.31135600031</v>
      </c>
      <c r="P67" s="71">
        <v>142811.00906400004</v>
      </c>
      <c r="Q67" s="79"/>
      <c r="R67" s="11"/>
    </row>
    <row r="68" spans="1:18" ht="15" outlineLevel="2" x14ac:dyDescent="0.2">
      <c r="B68" s="33" t="s">
        <v>309</v>
      </c>
      <c r="C68" s="220" t="s">
        <v>284</v>
      </c>
      <c r="D68" s="135"/>
      <c r="E68" s="135"/>
      <c r="F68" s="135">
        <v>76463.999820000055</v>
      </c>
      <c r="G68" s="135">
        <v>77217.206616000054</v>
      </c>
      <c r="H68" s="135">
        <v>90500.194943999944</v>
      </c>
      <c r="I68" s="135">
        <v>72200.396915999969</v>
      </c>
      <c r="J68" s="135">
        <v>52685.213651999969</v>
      </c>
      <c r="K68" s="135">
        <v>38246.545620000012</v>
      </c>
      <c r="L68" s="135">
        <v>29199.23242399998</v>
      </c>
      <c r="M68" s="135">
        <v>48676.519284000009</v>
      </c>
      <c r="N68" s="135">
        <v>155727.82930000016</v>
      </c>
      <c r="O68" s="135">
        <v>151919.96135600031</v>
      </c>
      <c r="P68" s="135">
        <v>150530.11906400003</v>
      </c>
      <c r="Q68" s="11"/>
      <c r="R68" s="11"/>
    </row>
    <row r="69" spans="1:18" ht="15" outlineLevel="2" x14ac:dyDescent="0.2">
      <c r="B69" s="33"/>
      <c r="C69" s="220"/>
      <c r="D69" s="135"/>
      <c r="E69" s="135"/>
      <c r="F69" s="135"/>
      <c r="G69" s="135"/>
      <c r="H69" s="135"/>
      <c r="I69" s="135"/>
      <c r="J69" s="135"/>
      <c r="K69" s="135"/>
      <c r="L69" s="135"/>
      <c r="M69" s="135"/>
      <c r="N69" s="135"/>
      <c r="O69" s="135"/>
      <c r="P69" s="135"/>
      <c r="Q69" s="274"/>
      <c r="R69" s="274"/>
    </row>
    <row r="70" spans="1:18" ht="15" outlineLevel="2" x14ac:dyDescent="0.2">
      <c r="B70" s="33" t="s">
        <v>310</v>
      </c>
      <c r="C70" s="220"/>
      <c r="D70" s="135"/>
      <c r="E70" s="135"/>
      <c r="F70" s="135"/>
      <c r="G70" s="135"/>
      <c r="H70" s="135"/>
      <c r="I70" s="135"/>
      <c r="J70" s="135"/>
      <c r="K70" s="135"/>
      <c r="L70" s="135"/>
      <c r="M70" s="135"/>
      <c r="N70" s="135"/>
      <c r="O70" s="135"/>
      <c r="P70" s="135"/>
      <c r="Q70" s="274"/>
      <c r="R70" s="274"/>
    </row>
    <row r="71" spans="1:18" outlineLevel="2" x14ac:dyDescent="0.2">
      <c r="A71" s="85"/>
      <c r="B71" s="34" t="s">
        <v>311</v>
      </c>
      <c r="C71" s="222" t="s">
        <v>284</v>
      </c>
      <c r="D71" s="71">
        <v>0</v>
      </c>
      <c r="E71" s="71">
        <v>0</v>
      </c>
      <c r="F71" s="71">
        <v>0</v>
      </c>
      <c r="G71" s="71">
        <v>0</v>
      </c>
      <c r="H71" s="71">
        <v>0</v>
      </c>
      <c r="I71" s="71">
        <v>0</v>
      </c>
      <c r="J71" s="71">
        <v>0</v>
      </c>
      <c r="K71" s="71">
        <v>0</v>
      </c>
      <c r="L71" s="71">
        <v>0</v>
      </c>
      <c r="M71" s="71">
        <v>0</v>
      </c>
      <c r="N71" s="71">
        <v>28706.58</v>
      </c>
      <c r="O71" s="71">
        <v>23999.439999999995</v>
      </c>
      <c r="P71" s="71">
        <v>15280.96</v>
      </c>
      <c r="Q71" s="79"/>
      <c r="R71" s="11"/>
    </row>
    <row r="72" spans="1:18" outlineLevel="2" x14ac:dyDescent="0.2">
      <c r="A72" s="85"/>
      <c r="B72" s="34" t="s">
        <v>312</v>
      </c>
      <c r="C72" s="215" t="s">
        <v>284</v>
      </c>
      <c r="D72" s="71">
        <v>853324.03</v>
      </c>
      <c r="E72" s="71">
        <v>858109.14999999991</v>
      </c>
      <c r="F72" s="71">
        <v>786068.90017999988</v>
      </c>
      <c r="G72" s="71">
        <v>721511.02338399948</v>
      </c>
      <c r="H72" s="71">
        <v>675063.09505600017</v>
      </c>
      <c r="I72" s="71">
        <v>680201.19308400014</v>
      </c>
      <c r="J72" s="71">
        <v>642505.09634800011</v>
      </c>
      <c r="K72" s="71">
        <v>608408.80437999999</v>
      </c>
      <c r="L72" s="71">
        <v>582238.067576</v>
      </c>
      <c r="M72" s="71">
        <v>554800.62071599986</v>
      </c>
      <c r="N72" s="71">
        <v>519758.35069999995</v>
      </c>
      <c r="O72" s="71">
        <v>430355.92864399945</v>
      </c>
      <c r="P72" s="71">
        <v>418895.01093599992</v>
      </c>
      <c r="Q72" s="79"/>
      <c r="R72" s="11"/>
    </row>
    <row r="73" spans="1:18" ht="15" outlineLevel="2" x14ac:dyDescent="0.2">
      <c r="B73" s="33" t="s">
        <v>313</v>
      </c>
      <c r="C73" s="220" t="s">
        <v>284</v>
      </c>
      <c r="D73" s="135">
        <v>853324.03</v>
      </c>
      <c r="E73" s="135">
        <v>858109.14999999991</v>
      </c>
      <c r="F73" s="135">
        <v>786068.90017999988</v>
      </c>
      <c r="G73" s="135">
        <v>721511.02338399948</v>
      </c>
      <c r="H73" s="135">
        <v>675063.09505600017</v>
      </c>
      <c r="I73" s="135">
        <v>680201.19308400014</v>
      </c>
      <c r="J73" s="135">
        <v>642505.09634800011</v>
      </c>
      <c r="K73" s="135">
        <v>608408.80437999999</v>
      </c>
      <c r="L73" s="135">
        <v>582238.067576</v>
      </c>
      <c r="M73" s="135">
        <v>554800.62071599986</v>
      </c>
      <c r="N73" s="135">
        <v>548464.93069999991</v>
      </c>
      <c r="O73" s="135">
        <v>454355.36864399945</v>
      </c>
      <c r="P73" s="135">
        <v>434175.97093599994</v>
      </c>
      <c r="Q73" s="11"/>
      <c r="R73" s="11"/>
    </row>
    <row r="74" spans="1:18" ht="15" outlineLevel="2" x14ac:dyDescent="0.2">
      <c r="B74" s="33"/>
      <c r="C74" s="220"/>
      <c r="D74" s="135"/>
      <c r="E74" s="135"/>
      <c r="F74" s="135"/>
      <c r="G74" s="135"/>
      <c r="H74" s="135"/>
      <c r="I74" s="135"/>
      <c r="J74" s="135"/>
      <c r="K74" s="135"/>
      <c r="L74" s="135"/>
      <c r="M74" s="135"/>
      <c r="N74" s="135"/>
      <c r="O74" s="135"/>
      <c r="P74" s="135"/>
      <c r="Q74" s="274"/>
      <c r="R74" s="274"/>
    </row>
    <row r="75" spans="1:18" s="96" customFormat="1" ht="15" outlineLevel="2" x14ac:dyDescent="0.25">
      <c r="B75" s="33" t="s">
        <v>134</v>
      </c>
      <c r="C75" s="220" t="s">
        <v>284</v>
      </c>
      <c r="D75" s="135">
        <v>853324.03</v>
      </c>
      <c r="E75" s="135">
        <v>858109.14999999991</v>
      </c>
      <c r="F75" s="135">
        <v>862532.89999999991</v>
      </c>
      <c r="G75" s="135">
        <v>798728.22999999952</v>
      </c>
      <c r="H75" s="135">
        <v>765563.29000000015</v>
      </c>
      <c r="I75" s="135">
        <v>752401.59000000008</v>
      </c>
      <c r="J75" s="135">
        <v>695190.31</v>
      </c>
      <c r="K75" s="135">
        <v>646655.35</v>
      </c>
      <c r="L75" s="135">
        <v>611437.29999999993</v>
      </c>
      <c r="M75" s="135">
        <v>603477.13999999978</v>
      </c>
      <c r="N75" s="135">
        <v>704192.75999999978</v>
      </c>
      <c r="O75" s="135">
        <v>606275.32999999984</v>
      </c>
      <c r="P75" s="135">
        <v>584706.08999999985</v>
      </c>
      <c r="Q75" s="62"/>
      <c r="R75" s="62"/>
    </row>
    <row r="76" spans="1:18" outlineLevel="2" x14ac:dyDescent="0.2">
      <c r="A76" s="85"/>
      <c r="B76" s="34"/>
      <c r="C76" s="215"/>
      <c r="D76" s="71" t="s">
        <v>130</v>
      </c>
      <c r="E76" s="71" t="s">
        <v>130</v>
      </c>
      <c r="F76" s="71" t="s">
        <v>130</v>
      </c>
      <c r="G76" s="71" t="s">
        <v>130</v>
      </c>
      <c r="H76" s="71" t="s">
        <v>130</v>
      </c>
      <c r="I76" s="71" t="s">
        <v>130</v>
      </c>
      <c r="J76" s="71" t="s">
        <v>130</v>
      </c>
      <c r="K76" s="71" t="s">
        <v>130</v>
      </c>
      <c r="L76" s="71" t="s">
        <v>130</v>
      </c>
      <c r="M76" s="71" t="s">
        <v>130</v>
      </c>
      <c r="N76" s="71"/>
      <c r="O76" s="71"/>
      <c r="P76" s="71"/>
      <c r="Q76" s="79"/>
      <c r="R76" s="11"/>
    </row>
    <row r="77" spans="1:18" s="100" customFormat="1" ht="15" outlineLevel="2" x14ac:dyDescent="0.2">
      <c r="A77" s="97"/>
      <c r="B77" s="33" t="s">
        <v>129</v>
      </c>
      <c r="C77" s="220"/>
      <c r="D77" s="71" t="s">
        <v>130</v>
      </c>
      <c r="E77" s="71" t="s">
        <v>130</v>
      </c>
      <c r="F77" s="71" t="s">
        <v>130</v>
      </c>
      <c r="G77" s="71" t="s">
        <v>130</v>
      </c>
      <c r="H77" s="71" t="s">
        <v>130</v>
      </c>
      <c r="I77" s="71" t="s">
        <v>130</v>
      </c>
      <c r="J77" s="71" t="s">
        <v>130</v>
      </c>
      <c r="K77" s="71" t="s">
        <v>130</v>
      </c>
      <c r="L77" s="71" t="s">
        <v>130</v>
      </c>
      <c r="M77" s="71" t="s">
        <v>130</v>
      </c>
      <c r="N77" s="71"/>
      <c r="O77" s="71"/>
      <c r="P77" s="71"/>
      <c r="Q77" s="98"/>
      <c r="R77" s="99"/>
    </row>
    <row r="78" spans="1:18" outlineLevel="2" x14ac:dyDescent="0.2">
      <c r="A78" s="85"/>
      <c r="B78" s="34" t="s">
        <v>264</v>
      </c>
      <c r="C78" s="222" t="s">
        <v>284</v>
      </c>
      <c r="D78" s="71"/>
      <c r="E78" s="71">
        <v>867847.36706129974</v>
      </c>
      <c r="F78" s="71">
        <v>881506.80924760387</v>
      </c>
      <c r="G78" s="71">
        <v>922560.43297349545</v>
      </c>
      <c r="H78" s="71">
        <v>946566.82683139807</v>
      </c>
      <c r="I78" s="71">
        <v>970555.35893415625</v>
      </c>
      <c r="J78" s="71">
        <v>972560.13991296547</v>
      </c>
      <c r="K78" s="71">
        <v>962978.47679075005</v>
      </c>
      <c r="L78" s="71">
        <v>950360.48012169998</v>
      </c>
      <c r="M78" s="71">
        <v>1001962.6548698</v>
      </c>
      <c r="N78" s="71">
        <v>1155151.1435820998</v>
      </c>
      <c r="O78" s="71">
        <v>1014955.6751358</v>
      </c>
      <c r="P78" s="71">
        <v>1014272.8836357</v>
      </c>
      <c r="Q78" s="79"/>
      <c r="R78" s="11"/>
    </row>
    <row r="79" spans="1:18" outlineLevel="2" x14ac:dyDescent="0.2">
      <c r="A79" s="85"/>
      <c r="B79" s="34" t="s">
        <v>265</v>
      </c>
      <c r="C79" s="222" t="s">
        <v>284</v>
      </c>
      <c r="D79" s="71"/>
      <c r="E79" s="71">
        <v>9738.2170612998307</v>
      </c>
      <c r="F79" s="71">
        <v>18973.909247603966</v>
      </c>
      <c r="G79" s="71">
        <v>123832.20297349594</v>
      </c>
      <c r="H79" s="71">
        <v>181003.53683139791</v>
      </c>
      <c r="I79" s="71">
        <v>218153.76893415616</v>
      </c>
      <c r="J79" s="71">
        <v>277369.82991296542</v>
      </c>
      <c r="K79" s="71">
        <v>316323.12679075007</v>
      </c>
      <c r="L79" s="71">
        <v>338923.18012170005</v>
      </c>
      <c r="M79" s="71">
        <v>398485.51486980019</v>
      </c>
      <c r="N79" s="71">
        <v>450958.38358210004</v>
      </c>
      <c r="O79" s="71">
        <v>408680.34513580019</v>
      </c>
      <c r="P79" s="71">
        <v>429566.79363570013</v>
      </c>
      <c r="Q79" s="79"/>
      <c r="R79" s="11"/>
    </row>
    <row r="80" spans="1:18" outlineLevel="2" x14ac:dyDescent="0.2">
      <c r="A80" s="85"/>
      <c r="B80" s="34" t="s">
        <v>261</v>
      </c>
      <c r="C80" s="215" t="s">
        <v>287</v>
      </c>
      <c r="D80" s="167"/>
      <c r="E80" s="304">
        <v>28.283240448000001</v>
      </c>
      <c r="F80" s="304">
        <v>29.4617088</v>
      </c>
      <c r="G80" s="304">
        <v>30.689280000000004</v>
      </c>
      <c r="H80" s="304">
        <v>31.968000000000004</v>
      </c>
      <c r="I80" s="304">
        <v>33.300000000000004</v>
      </c>
      <c r="J80" s="304">
        <v>36.200000000000003</v>
      </c>
      <c r="K80" s="305">
        <v>49</v>
      </c>
      <c r="L80" s="305">
        <v>51.7</v>
      </c>
      <c r="M80" s="305">
        <v>57.92</v>
      </c>
      <c r="N80" s="305">
        <v>50.64</v>
      </c>
      <c r="O80" s="305">
        <v>44.534202157781657</v>
      </c>
      <c r="P80" s="305">
        <v>50.528185869448052</v>
      </c>
      <c r="Q80" s="142"/>
      <c r="R80" s="11"/>
    </row>
    <row r="81" spans="1:18" outlineLevel="2" x14ac:dyDescent="0.2">
      <c r="A81" s="85"/>
      <c r="B81" s="34" t="s">
        <v>262</v>
      </c>
      <c r="C81" s="215" t="s">
        <v>286</v>
      </c>
      <c r="D81" s="71"/>
      <c r="E81" s="306">
        <v>275428.33467955905</v>
      </c>
      <c r="F81" s="306">
        <v>559003.78905053518</v>
      </c>
      <c r="G81" s="306">
        <v>3800321.1500704498</v>
      </c>
      <c r="H81" s="306">
        <v>5786321.0654261289</v>
      </c>
      <c r="I81" s="306">
        <v>7264520.5055074012</v>
      </c>
      <c r="J81" s="306">
        <v>10040787.84284935</v>
      </c>
      <c r="K81" s="307">
        <v>15499852.970739519</v>
      </c>
      <c r="L81" s="307">
        <v>17522328.412291892</v>
      </c>
      <c r="M81" s="307">
        <v>23080281.021258827</v>
      </c>
      <c r="N81" s="307">
        <v>22836532.544597544</v>
      </c>
      <c r="O81" s="307">
        <v>18200253.108189706</v>
      </c>
      <c r="P81" s="307">
        <v>21705230.792167492</v>
      </c>
      <c r="Q81" s="79"/>
      <c r="R81" s="11"/>
    </row>
    <row r="82" spans="1:18" outlineLevel="2" x14ac:dyDescent="0.2">
      <c r="A82" s="85"/>
      <c r="B82" s="34"/>
      <c r="C82" s="215"/>
      <c r="D82" s="80" t="s">
        <v>130</v>
      </c>
      <c r="E82" s="80" t="s">
        <v>130</v>
      </c>
      <c r="F82" s="80" t="s">
        <v>130</v>
      </c>
      <c r="G82" s="80" t="s">
        <v>130</v>
      </c>
      <c r="H82" s="80" t="s">
        <v>130</v>
      </c>
      <c r="I82" s="80" t="s">
        <v>130</v>
      </c>
      <c r="J82" s="80" t="s">
        <v>130</v>
      </c>
      <c r="K82" s="80" t="s">
        <v>130</v>
      </c>
      <c r="L82" s="80" t="s">
        <v>130</v>
      </c>
      <c r="M82" s="80" t="s">
        <v>130</v>
      </c>
      <c r="N82" s="80"/>
      <c r="O82" s="80"/>
      <c r="P82" s="80"/>
      <c r="Q82" s="79"/>
      <c r="R82" s="11"/>
    </row>
    <row r="83" spans="1:18" ht="20.25" outlineLevel="2" x14ac:dyDescent="0.2">
      <c r="A83" s="85"/>
      <c r="B83" s="118" t="s">
        <v>131</v>
      </c>
      <c r="C83" s="215"/>
      <c r="D83" s="80"/>
      <c r="E83" s="80"/>
      <c r="F83" s="80"/>
      <c r="G83" s="80"/>
      <c r="H83" s="80"/>
      <c r="I83" s="80"/>
      <c r="J83" s="80"/>
      <c r="K83" s="80"/>
      <c r="L83" s="80"/>
      <c r="M83" s="80"/>
      <c r="N83" s="80"/>
      <c r="O83" s="80"/>
      <c r="P83" s="80"/>
      <c r="Q83" s="79"/>
      <c r="R83" s="11"/>
    </row>
    <row r="84" spans="1:18" outlineLevel="2" x14ac:dyDescent="0.2">
      <c r="B84" s="238" t="s">
        <v>192</v>
      </c>
      <c r="C84" s="239" t="s">
        <v>283</v>
      </c>
      <c r="D84" s="240">
        <v>83.519905489145643</v>
      </c>
      <c r="E84" s="240">
        <v>74.115792436724647</v>
      </c>
      <c r="F84" s="240">
        <v>70.032852729202148</v>
      </c>
      <c r="G84" s="240">
        <v>48.819020873027277</v>
      </c>
      <c r="H84" s="240">
        <v>37.750491087033339</v>
      </c>
      <c r="I84" s="240">
        <v>43.915080982686305</v>
      </c>
      <c r="J84" s="240">
        <v>63.601112801524586</v>
      </c>
      <c r="K84" s="240">
        <v>69.172333866843431</v>
      </c>
      <c r="L84" s="240">
        <v>67.361944916377666</v>
      </c>
      <c r="M84" s="240">
        <v>75.284077123475953</v>
      </c>
      <c r="N84" s="240">
        <v>55.060020487541045</v>
      </c>
      <c r="O84" s="240">
        <v>49.463599539604651</v>
      </c>
      <c r="P84" s="240">
        <v>55.938036462410089</v>
      </c>
      <c r="Q84" s="79"/>
      <c r="R84" s="11"/>
    </row>
    <row r="85" spans="1:18" outlineLevel="2" x14ac:dyDescent="0.2">
      <c r="A85" s="85"/>
      <c r="B85" s="34" t="s">
        <v>257</v>
      </c>
      <c r="C85" s="215" t="s">
        <v>219</v>
      </c>
      <c r="D85" s="136"/>
      <c r="E85" s="136">
        <v>-11.259720812974344</v>
      </c>
      <c r="F85" s="136">
        <v>-16.148303902181226</v>
      </c>
      <c r="G85" s="136">
        <v>-41.54803720666898</v>
      </c>
      <c r="H85" s="136">
        <v>-54.800603105327795</v>
      </c>
      <c r="I85" s="136">
        <v>-47.419619776021882</v>
      </c>
      <c r="J85" s="136">
        <v>-23.849151158556726</v>
      </c>
      <c r="K85" s="136">
        <v>-17.178619865632712</v>
      </c>
      <c r="L85" s="136">
        <v>-19.346233752222332</v>
      </c>
      <c r="M85" s="136">
        <v>-9.8609108446299061</v>
      </c>
      <c r="N85" s="136">
        <v>-34.075567035471735</v>
      </c>
      <c r="O85" s="136">
        <v>-40.776270637770587</v>
      </c>
      <c r="P85" s="136">
        <v>-33.024301439046162</v>
      </c>
      <c r="Q85" s="79"/>
      <c r="R85" s="11"/>
    </row>
    <row r="86" spans="1:18" outlineLevel="2" x14ac:dyDescent="0.2">
      <c r="A86" s="85"/>
      <c r="B86" s="34"/>
      <c r="C86" s="215"/>
      <c r="D86" s="136"/>
      <c r="E86" s="136"/>
      <c r="F86" s="136"/>
      <c r="G86" s="136"/>
      <c r="H86" s="136"/>
      <c r="I86" s="136"/>
      <c r="J86" s="136"/>
      <c r="K86" s="136"/>
      <c r="L86" s="136"/>
      <c r="M86" s="136"/>
      <c r="N86" s="136"/>
      <c r="O86" s="136"/>
      <c r="P86" s="136"/>
      <c r="Q86" s="79"/>
      <c r="R86" s="11"/>
    </row>
    <row r="87" spans="1:18" s="96" customFormat="1" ht="30" outlineLevel="2" x14ac:dyDescent="0.25">
      <c r="A87" s="5"/>
      <c r="B87" s="33" t="s">
        <v>314</v>
      </c>
      <c r="C87" s="215" t="s">
        <v>284</v>
      </c>
      <c r="D87" s="135">
        <v>146235.83772000001</v>
      </c>
      <c r="E87" s="135">
        <v>131978.73274999994</v>
      </c>
      <c r="F87" s="135">
        <v>126671.03995999999</v>
      </c>
      <c r="G87" s="135">
        <v>92413.142100000026</v>
      </c>
      <c r="H87" s="135">
        <v>73320.215580000047</v>
      </c>
      <c r="I87" s="135">
        <v>87454.839530000027</v>
      </c>
      <c r="J87" s="135">
        <v>126920.28187000002</v>
      </c>
      <c r="K87" s="135">
        <v>136678.13327999995</v>
      </c>
      <c r="L87" s="135">
        <v>131356.93774000002</v>
      </c>
      <c r="M87" s="135">
        <v>154776.38358999998</v>
      </c>
      <c r="N87" s="135">
        <v>130504.41682000003</v>
      </c>
      <c r="O87" s="135">
        <v>103010.81492999998</v>
      </c>
      <c r="P87" s="135">
        <v>116415.83614999999</v>
      </c>
      <c r="Q87" s="62"/>
      <c r="R87" s="62"/>
    </row>
    <row r="88" spans="1:18" outlineLevel="2" x14ac:dyDescent="0.2">
      <c r="A88" s="85"/>
      <c r="B88" s="34"/>
      <c r="C88" s="215"/>
      <c r="D88" s="71" t="s">
        <v>130</v>
      </c>
      <c r="E88" s="71" t="s">
        <v>130</v>
      </c>
      <c r="F88" s="71" t="s">
        <v>130</v>
      </c>
      <c r="G88" s="71" t="s">
        <v>130</v>
      </c>
      <c r="H88" s="71" t="s">
        <v>130</v>
      </c>
      <c r="I88" s="71" t="s">
        <v>130</v>
      </c>
      <c r="J88" s="71" t="s">
        <v>130</v>
      </c>
      <c r="K88" s="71" t="s">
        <v>130</v>
      </c>
      <c r="L88" s="71" t="s">
        <v>130</v>
      </c>
      <c r="M88" s="71" t="s">
        <v>130</v>
      </c>
      <c r="N88" s="71"/>
      <c r="O88" s="71"/>
      <c r="P88" s="71"/>
      <c r="Q88" s="79"/>
      <c r="R88" s="11"/>
    </row>
    <row r="89" spans="1:18" ht="15" outlineLevel="2" x14ac:dyDescent="0.2">
      <c r="A89" s="85"/>
      <c r="B89" s="33" t="s">
        <v>129</v>
      </c>
      <c r="C89" s="215"/>
      <c r="D89" s="71" t="s">
        <v>130</v>
      </c>
      <c r="E89" s="71" t="s">
        <v>130</v>
      </c>
      <c r="F89" s="71" t="s">
        <v>130</v>
      </c>
      <c r="G89" s="71" t="s">
        <v>130</v>
      </c>
      <c r="H89" s="71" t="s">
        <v>130</v>
      </c>
      <c r="I89" s="71" t="s">
        <v>130</v>
      </c>
      <c r="J89" s="71" t="s">
        <v>130</v>
      </c>
      <c r="K89" s="71" t="s">
        <v>130</v>
      </c>
      <c r="L89" s="71" t="s">
        <v>130</v>
      </c>
      <c r="M89" s="71" t="s">
        <v>130</v>
      </c>
      <c r="N89" s="71"/>
      <c r="O89" s="71"/>
      <c r="P89" s="71"/>
      <c r="Q89" s="79"/>
      <c r="R89" s="11"/>
    </row>
    <row r="90" spans="1:18" outlineLevel="2" x14ac:dyDescent="0.2">
      <c r="A90" s="85"/>
      <c r="B90" s="34" t="s">
        <v>266</v>
      </c>
      <c r="C90" s="215" t="s">
        <v>284</v>
      </c>
      <c r="D90" s="71">
        <v>146235.83772000001</v>
      </c>
      <c r="E90" s="71">
        <v>148724.72112900001</v>
      </c>
      <c r="F90" s="71">
        <v>151065.56677426002</v>
      </c>
      <c r="G90" s="71">
        <v>158101.00753459</v>
      </c>
      <c r="H90" s="71">
        <v>162215.03076879002</v>
      </c>
      <c r="I90" s="71">
        <v>166325.99299865501</v>
      </c>
      <c r="J90" s="71">
        <v>166669.55628330001</v>
      </c>
      <c r="K90" s="71">
        <v>165027.59680925004</v>
      </c>
      <c r="L90" s="71">
        <v>162865.22483830003</v>
      </c>
      <c r="M90" s="71">
        <v>171708.39537020001</v>
      </c>
      <c r="N90" s="71">
        <v>197960.62089790002</v>
      </c>
      <c r="O90" s="71">
        <v>173935.03590420002</v>
      </c>
      <c r="P90" s="71">
        <v>173818.02452430001</v>
      </c>
      <c r="Q90" s="79"/>
      <c r="R90" s="11"/>
    </row>
    <row r="91" spans="1:18" outlineLevel="2" x14ac:dyDescent="0.2">
      <c r="A91" s="85"/>
      <c r="B91" s="34" t="s">
        <v>267</v>
      </c>
      <c r="C91" s="215" t="s">
        <v>284</v>
      </c>
      <c r="D91" s="71">
        <v>0</v>
      </c>
      <c r="E91" s="136">
        <v>16745.988379000075</v>
      </c>
      <c r="F91" s="136">
        <v>24394.526814260025</v>
      </c>
      <c r="G91" s="136">
        <v>65687.86543458997</v>
      </c>
      <c r="H91" s="136">
        <v>88894.815188789973</v>
      </c>
      <c r="I91" s="136">
        <v>78871.153468654986</v>
      </c>
      <c r="J91" s="136">
        <v>39749.274413299994</v>
      </c>
      <c r="K91" s="136">
        <v>28349.46352925009</v>
      </c>
      <c r="L91" s="136">
        <v>31508.287098300003</v>
      </c>
      <c r="M91" s="136">
        <v>16932.011780200031</v>
      </c>
      <c r="N91" s="136">
        <v>67456.204077899994</v>
      </c>
      <c r="O91" s="136">
        <v>70924.220974200041</v>
      </c>
      <c r="P91" s="136">
        <v>57402.188374300022</v>
      </c>
      <c r="Q91" s="79"/>
      <c r="R91" s="11"/>
    </row>
    <row r="92" spans="1:18" outlineLevel="2" x14ac:dyDescent="0.2">
      <c r="A92" s="85"/>
      <c r="B92" s="34" t="s">
        <v>261</v>
      </c>
      <c r="C92" s="215" t="s">
        <v>287</v>
      </c>
      <c r="D92" s="167"/>
      <c r="E92" s="304">
        <v>6.35</v>
      </c>
      <c r="F92" s="304">
        <v>6.11</v>
      </c>
      <c r="G92" s="304">
        <v>6.52</v>
      </c>
      <c r="H92" s="304">
        <v>7.48</v>
      </c>
      <c r="I92" s="304">
        <v>7.99</v>
      </c>
      <c r="J92" s="304">
        <v>9.5399999999999991</v>
      </c>
      <c r="K92" s="305">
        <v>10.24</v>
      </c>
      <c r="L92" s="305">
        <v>11.99</v>
      </c>
      <c r="M92" s="305">
        <v>13.74</v>
      </c>
      <c r="N92" s="305">
        <v>15.3</v>
      </c>
      <c r="O92" s="305">
        <v>16.45</v>
      </c>
      <c r="P92" s="305">
        <v>16.93</v>
      </c>
      <c r="Q92" s="79"/>
      <c r="R92" s="11"/>
    </row>
    <row r="93" spans="1:18" outlineLevel="2" x14ac:dyDescent="0.2">
      <c r="A93" s="85"/>
      <c r="B93" s="34" t="s">
        <v>262</v>
      </c>
      <c r="C93" s="215" t="s">
        <v>286</v>
      </c>
      <c r="D93" s="136"/>
      <c r="E93" s="306">
        <v>106337.0882752114</v>
      </c>
      <c r="F93" s="306">
        <v>149050.61949779317</v>
      </c>
      <c r="G93" s="306">
        <v>428284.95038161118</v>
      </c>
      <c r="H93" s="306">
        <v>664933.29735788656</v>
      </c>
      <c r="I93" s="306">
        <v>630180.60355626384</v>
      </c>
      <c r="J93" s="306">
        <v>379208.18240364012</v>
      </c>
      <c r="K93" s="307">
        <v>290298.61760301085</v>
      </c>
      <c r="L93" s="307">
        <v>377784.36230861704</v>
      </c>
      <c r="M93" s="307">
        <v>232645.84185994844</v>
      </c>
      <c r="N93" s="307">
        <v>1032079.9223918699</v>
      </c>
      <c r="O93" s="307">
        <v>1166703.4350255907</v>
      </c>
      <c r="P93" s="307">
        <v>971819.04917689937</v>
      </c>
      <c r="Q93" s="142"/>
      <c r="R93" s="11"/>
    </row>
    <row r="94" spans="1:18" outlineLevel="2" x14ac:dyDescent="0.2">
      <c r="A94" s="85"/>
      <c r="B94" s="34"/>
      <c r="C94" s="215"/>
      <c r="D94" s="80" t="s">
        <v>130</v>
      </c>
      <c r="E94" s="80" t="s">
        <v>130</v>
      </c>
      <c r="F94" s="80" t="s">
        <v>130</v>
      </c>
      <c r="G94" s="80" t="s">
        <v>130</v>
      </c>
      <c r="H94" s="80" t="s">
        <v>130</v>
      </c>
      <c r="I94" s="80" t="s">
        <v>130</v>
      </c>
      <c r="J94" s="80" t="s">
        <v>130</v>
      </c>
      <c r="K94" s="80" t="s">
        <v>130</v>
      </c>
      <c r="L94" s="80" t="s">
        <v>130</v>
      </c>
      <c r="M94" s="80" t="s">
        <v>130</v>
      </c>
      <c r="N94" s="80"/>
      <c r="O94" s="35"/>
      <c r="P94" s="35"/>
      <c r="Q94" s="79"/>
      <c r="R94" s="11"/>
    </row>
    <row r="95" spans="1:18" ht="20.25" outlineLevel="2" x14ac:dyDescent="0.2">
      <c r="A95" s="85"/>
      <c r="B95" s="118" t="s">
        <v>132</v>
      </c>
      <c r="C95" s="215"/>
      <c r="D95" s="80" t="s">
        <v>130</v>
      </c>
      <c r="E95" s="80" t="s">
        <v>130</v>
      </c>
      <c r="F95" s="80" t="s">
        <v>130</v>
      </c>
      <c r="G95" s="80" t="s">
        <v>130</v>
      </c>
      <c r="H95" s="80" t="s">
        <v>130</v>
      </c>
      <c r="I95" s="80" t="s">
        <v>130</v>
      </c>
      <c r="J95" s="80" t="s">
        <v>130</v>
      </c>
      <c r="K95" s="80" t="s">
        <v>130</v>
      </c>
      <c r="L95" s="80" t="s">
        <v>130</v>
      </c>
      <c r="M95" s="80" t="s">
        <v>130</v>
      </c>
      <c r="N95" s="80"/>
      <c r="O95" s="35"/>
      <c r="P95" s="35"/>
      <c r="Q95" s="79"/>
      <c r="R95" s="116"/>
    </row>
    <row r="96" spans="1:18" s="96" customFormat="1" ht="15" outlineLevel="2" x14ac:dyDescent="0.25">
      <c r="B96" s="238" t="s">
        <v>191</v>
      </c>
      <c r="C96" s="239" t="s">
        <v>283</v>
      </c>
      <c r="D96" s="228">
        <v>0</v>
      </c>
      <c r="E96" s="228">
        <v>0</v>
      </c>
      <c r="F96" s="228">
        <v>0</v>
      </c>
      <c r="G96" s="308">
        <v>0.69768519284019803</v>
      </c>
      <c r="H96" s="308">
        <v>1.0572165911581843</v>
      </c>
      <c r="I96" s="308">
        <v>1.3801377079640003</v>
      </c>
      <c r="J96" s="308">
        <v>1.2829486556953491</v>
      </c>
      <c r="K96" s="308">
        <v>1.815444295848869</v>
      </c>
      <c r="L96" s="308">
        <v>2.0417206619224326</v>
      </c>
      <c r="M96" s="308">
        <v>1.3370313118646926</v>
      </c>
      <c r="N96" s="308">
        <v>0.93373993395552546</v>
      </c>
      <c r="O96" s="308">
        <v>1.0241251384115106</v>
      </c>
      <c r="P96" s="308">
        <v>0.76185986929385918</v>
      </c>
      <c r="Q96" s="62"/>
      <c r="R96" s="62"/>
    </row>
    <row r="97" spans="1:18" outlineLevel="2" x14ac:dyDescent="0.2">
      <c r="B97" s="34" t="s">
        <v>351</v>
      </c>
      <c r="C97" s="215" t="s">
        <v>219</v>
      </c>
      <c r="D97" s="71"/>
      <c r="E97" s="71"/>
      <c r="F97" s="71"/>
      <c r="G97" s="71"/>
      <c r="H97" s="136">
        <v>51.532037945993146</v>
      </c>
      <c r="I97" s="136">
        <v>97.81668324443217</v>
      </c>
      <c r="J97" s="136">
        <v>83.886467544568248</v>
      </c>
      <c r="K97" s="136">
        <v>160.20966396870188</v>
      </c>
      <c r="L97" s="136">
        <v>192.64210891603094</v>
      </c>
      <c r="M97" s="136">
        <v>91.638195218360352</v>
      </c>
      <c r="N97" s="136">
        <v>33.833990392482761</v>
      </c>
      <c r="O97" s="136">
        <v>46.789002965995635</v>
      </c>
      <c r="P97" s="136">
        <v>9.1982282428000595</v>
      </c>
    </row>
    <row r="98" spans="1:18" outlineLevel="2" x14ac:dyDescent="0.2">
      <c r="A98" s="85"/>
      <c r="B98" s="34"/>
      <c r="C98" s="215"/>
      <c r="D98" s="71"/>
      <c r="E98" s="71"/>
      <c r="F98" s="71"/>
      <c r="G98" s="71"/>
      <c r="H98" s="71"/>
      <c r="I98" s="71"/>
      <c r="J98" s="71"/>
      <c r="K98" s="71"/>
      <c r="L98" s="71"/>
      <c r="M98" s="71"/>
      <c r="N98" s="71"/>
      <c r="O98" s="71"/>
      <c r="P98" s="71"/>
      <c r="Q98" s="79"/>
      <c r="R98" s="274"/>
    </row>
    <row r="99" spans="1:18" ht="15" outlineLevel="2" x14ac:dyDescent="0.25">
      <c r="A99" s="96"/>
      <c r="B99" s="33" t="s">
        <v>135</v>
      </c>
      <c r="C99" s="220" t="s">
        <v>284</v>
      </c>
      <c r="D99" s="71">
        <v>0</v>
      </c>
      <c r="E99" s="71">
        <v>0</v>
      </c>
      <c r="F99" s="71">
        <v>0</v>
      </c>
      <c r="G99" s="71">
        <v>1320.7</v>
      </c>
      <c r="H99" s="71">
        <v>2053.3600000000019</v>
      </c>
      <c r="I99" s="71">
        <v>2748.4800000000005</v>
      </c>
      <c r="J99" s="71">
        <v>2560.2100000000005</v>
      </c>
      <c r="K99" s="71">
        <v>3587.1499999999992</v>
      </c>
      <c r="L99" s="71">
        <v>3981.3899999999962</v>
      </c>
      <c r="M99" s="135">
        <v>2748.7999999999975</v>
      </c>
      <c r="N99" s="135">
        <v>2213.1699999999996</v>
      </c>
      <c r="O99" s="135">
        <v>2132.7999999999988</v>
      </c>
      <c r="P99" s="135">
        <v>1585.55</v>
      </c>
      <c r="Q99" s="79"/>
      <c r="R99" s="11"/>
    </row>
    <row r="100" spans="1:18" outlineLevel="2" x14ac:dyDescent="0.2">
      <c r="A100" s="85"/>
      <c r="B100" s="34"/>
      <c r="C100" s="215"/>
      <c r="D100" s="71" t="s">
        <v>130</v>
      </c>
      <c r="E100" s="71" t="s">
        <v>130</v>
      </c>
      <c r="F100" s="71" t="s">
        <v>130</v>
      </c>
      <c r="G100" s="71" t="s">
        <v>130</v>
      </c>
      <c r="H100" s="71" t="s">
        <v>130</v>
      </c>
      <c r="I100" s="71" t="s">
        <v>130</v>
      </c>
      <c r="J100" s="71" t="s">
        <v>130</v>
      </c>
      <c r="K100" s="71" t="s">
        <v>130</v>
      </c>
      <c r="L100" s="71" t="s">
        <v>130</v>
      </c>
      <c r="M100" s="71" t="s">
        <v>130</v>
      </c>
      <c r="N100" s="71"/>
      <c r="O100" s="71"/>
      <c r="P100" s="71"/>
      <c r="Q100" s="79"/>
      <c r="R100" s="11"/>
    </row>
    <row r="101" spans="1:18" s="101" customFormat="1" ht="18" outlineLevel="2" x14ac:dyDescent="0.2">
      <c r="A101" s="85"/>
      <c r="B101" s="31" t="s">
        <v>136</v>
      </c>
      <c r="C101" s="215"/>
      <c r="D101" s="71" t="s">
        <v>130</v>
      </c>
      <c r="E101" s="71" t="s">
        <v>130</v>
      </c>
      <c r="F101" s="71" t="s">
        <v>130</v>
      </c>
      <c r="G101" s="71" t="s">
        <v>130</v>
      </c>
      <c r="H101" s="71" t="s">
        <v>130</v>
      </c>
      <c r="I101" s="71" t="s">
        <v>130</v>
      </c>
      <c r="J101" s="71" t="s">
        <v>130</v>
      </c>
      <c r="K101" s="71" t="s">
        <v>130</v>
      </c>
      <c r="L101" s="71" t="s">
        <v>130</v>
      </c>
      <c r="M101" s="71" t="s">
        <v>130</v>
      </c>
      <c r="N101" s="71"/>
      <c r="O101" s="71"/>
      <c r="P101" s="71"/>
      <c r="Q101" s="102"/>
      <c r="R101" s="102"/>
    </row>
    <row r="102" spans="1:18" s="101" customFormat="1" ht="15" outlineLevel="2" x14ac:dyDescent="0.25">
      <c r="A102" s="96"/>
      <c r="B102" s="33" t="s">
        <v>137</v>
      </c>
      <c r="C102" s="220" t="s">
        <v>284</v>
      </c>
      <c r="D102" s="71">
        <v>999559.86771999998</v>
      </c>
      <c r="E102" s="71">
        <v>990087.88274999987</v>
      </c>
      <c r="F102" s="71">
        <v>989203.93995999987</v>
      </c>
      <c r="G102" s="71">
        <v>892462.07209999952</v>
      </c>
      <c r="H102" s="71">
        <v>840936.86558000022</v>
      </c>
      <c r="I102" s="71">
        <v>842604.90953000006</v>
      </c>
      <c r="J102" s="71">
        <v>824670.80187000008</v>
      </c>
      <c r="K102" s="71">
        <v>786920.63327999995</v>
      </c>
      <c r="L102" s="71">
        <v>746775.62773999979</v>
      </c>
      <c r="M102" s="71">
        <v>761002.32359000016</v>
      </c>
      <c r="N102" s="71">
        <v>836910.34681999986</v>
      </c>
      <c r="O102" s="71">
        <v>711418.94492999977</v>
      </c>
      <c r="P102" s="71">
        <v>702707.47614999989</v>
      </c>
      <c r="Q102" s="102"/>
      <c r="R102" s="102"/>
    </row>
    <row r="103" spans="1:18" s="101" customFormat="1" outlineLevel="2" x14ac:dyDescent="0.2">
      <c r="B103" s="34"/>
      <c r="C103" s="215"/>
      <c r="D103" s="80"/>
      <c r="E103" s="80"/>
      <c r="F103" s="80"/>
      <c r="G103" s="80"/>
      <c r="H103" s="80"/>
      <c r="I103" s="80"/>
      <c r="J103" s="80"/>
      <c r="K103" s="80"/>
      <c r="L103" s="80"/>
      <c r="M103" s="80"/>
      <c r="N103" s="80"/>
      <c r="O103" s="35"/>
      <c r="P103" s="35"/>
      <c r="Q103" s="102"/>
      <c r="R103" s="102"/>
    </row>
    <row r="104" spans="1:18" ht="23.25" customHeight="1" outlineLevel="1" thickBot="1" x14ac:dyDescent="0.25">
      <c r="A104" s="85"/>
      <c r="B104" s="241" t="s">
        <v>217</v>
      </c>
      <c r="C104" s="32"/>
      <c r="D104" s="125"/>
      <c r="E104" s="125" t="s">
        <v>130</v>
      </c>
      <c r="F104" s="125" t="s">
        <v>130</v>
      </c>
      <c r="G104" s="125" t="s">
        <v>130</v>
      </c>
      <c r="H104" s="125" t="s">
        <v>130</v>
      </c>
      <c r="I104" s="125" t="s">
        <v>130</v>
      </c>
      <c r="J104" s="125" t="s">
        <v>130</v>
      </c>
      <c r="K104" s="125" t="s">
        <v>130</v>
      </c>
      <c r="L104" s="125" t="s">
        <v>130</v>
      </c>
      <c r="M104" s="125" t="s">
        <v>130</v>
      </c>
      <c r="N104" s="125"/>
      <c r="O104" s="126"/>
      <c r="P104" s="126"/>
      <c r="Q104" s="79"/>
      <c r="R104" s="11"/>
    </row>
    <row r="105" spans="1:18" ht="15" outlineLevel="1" thickTop="1" x14ac:dyDescent="0.2">
      <c r="A105" s="85"/>
      <c r="B105" s="34"/>
      <c r="C105" s="215"/>
      <c r="D105" s="80"/>
      <c r="E105" s="80"/>
      <c r="F105" s="80"/>
      <c r="G105" s="80"/>
      <c r="H105" s="80"/>
      <c r="I105" s="80"/>
      <c r="J105" s="80"/>
      <c r="K105" s="80"/>
      <c r="L105" s="80"/>
      <c r="M105" s="80"/>
      <c r="N105" s="80"/>
      <c r="O105" s="35"/>
      <c r="P105" s="35"/>
      <c r="Q105" s="79"/>
      <c r="R105" s="11"/>
    </row>
    <row r="106" spans="1:18" ht="26.25" outlineLevel="1" x14ac:dyDescent="0.2">
      <c r="A106" s="85"/>
      <c r="B106" s="132" t="s">
        <v>190</v>
      </c>
      <c r="C106" s="220"/>
      <c r="D106" s="80" t="s">
        <v>130</v>
      </c>
      <c r="E106" s="80" t="s">
        <v>130</v>
      </c>
      <c r="F106" s="80" t="s">
        <v>130</v>
      </c>
      <c r="G106" s="80" t="s">
        <v>130</v>
      </c>
      <c r="H106" s="80" t="s">
        <v>130</v>
      </c>
      <c r="I106" s="80" t="s">
        <v>130</v>
      </c>
      <c r="J106" s="80" t="s">
        <v>130</v>
      </c>
      <c r="K106" s="80" t="s">
        <v>130</v>
      </c>
      <c r="L106" s="80" t="s">
        <v>130</v>
      </c>
      <c r="M106" s="80" t="s">
        <v>130</v>
      </c>
      <c r="N106" s="80"/>
      <c r="O106" s="35"/>
      <c r="P106" s="35"/>
      <c r="Q106" s="79"/>
      <c r="R106" s="11"/>
    </row>
    <row r="107" spans="1:18" ht="18.75" outlineLevel="1" thickBot="1" x14ac:dyDescent="0.25">
      <c r="A107" s="85"/>
      <c r="B107" s="30"/>
      <c r="C107" s="212"/>
      <c r="D107" s="125"/>
      <c r="E107" s="125"/>
      <c r="F107" s="125"/>
      <c r="G107" s="125"/>
      <c r="H107" s="125"/>
      <c r="I107" s="125"/>
      <c r="J107" s="125"/>
      <c r="K107" s="125"/>
      <c r="L107" s="125"/>
      <c r="M107" s="125"/>
      <c r="N107" s="125"/>
      <c r="O107" s="126"/>
      <c r="P107" s="126"/>
      <c r="Q107" s="79"/>
      <c r="R107" s="11"/>
    </row>
    <row r="108" spans="1:18" ht="18.75" outlineLevel="1" thickTop="1" x14ac:dyDescent="0.2">
      <c r="A108" s="85"/>
      <c r="B108" s="28" t="s">
        <v>195</v>
      </c>
      <c r="C108" s="216" t="s">
        <v>289</v>
      </c>
      <c r="D108" s="168">
        <v>136.35775596689723</v>
      </c>
      <c r="E108" s="168">
        <v>133.77195612985832</v>
      </c>
      <c r="F108" s="168">
        <v>120.20898180133834</v>
      </c>
      <c r="G108" s="168">
        <v>106.28841651874687</v>
      </c>
      <c r="H108" s="168">
        <v>98.369409814614826</v>
      </c>
      <c r="I108" s="168">
        <v>96.029150869682624</v>
      </c>
      <c r="J108" s="168">
        <v>86.904296673576994</v>
      </c>
      <c r="K108" s="168">
        <v>83.291963616717879</v>
      </c>
      <c r="L108" s="168">
        <v>79.488619637674958</v>
      </c>
      <c r="M108" s="168">
        <v>71.25164555829133</v>
      </c>
      <c r="N108" s="168">
        <v>58.31441498493178</v>
      </c>
      <c r="O108" s="168">
        <v>55.445402529005186</v>
      </c>
      <c r="P108" s="168">
        <v>52.975798654306203</v>
      </c>
      <c r="Q108" s="302">
        <f>(O108-P108)/O108</f>
        <v>4.4541183976562482E-2</v>
      </c>
      <c r="R108" s="11"/>
    </row>
    <row r="109" spans="1:18" outlineLevel="2" x14ac:dyDescent="0.2">
      <c r="A109" s="84"/>
      <c r="B109" s="34" t="s">
        <v>257</v>
      </c>
      <c r="C109" s="215" t="s">
        <v>219</v>
      </c>
      <c r="D109" s="71">
        <v>1.1308894306043746E-5</v>
      </c>
      <c r="E109" s="134">
        <v>-1.8963238948707191</v>
      </c>
      <c r="F109" s="134">
        <v>-11.842935120736756</v>
      </c>
      <c r="G109" s="134">
        <v>-22.051791051332224</v>
      </c>
      <c r="H109" s="134">
        <v>-27.85931372837495</v>
      </c>
      <c r="I109" s="134">
        <v>-29.57557782570855</v>
      </c>
      <c r="J109" s="134">
        <v>-36.267426898262173</v>
      </c>
      <c r="K109" s="134">
        <v>-38.916585678970613</v>
      </c>
      <c r="L109" s="134">
        <v>-41.705825192476823</v>
      </c>
      <c r="M109" s="134">
        <v>-47.746534026739219</v>
      </c>
      <c r="N109" s="134">
        <v>-57.234246657884292</v>
      </c>
      <c r="O109" s="134">
        <v>-59.338280095539773</v>
      </c>
      <c r="P109" s="134">
        <v>-61.149401242607794</v>
      </c>
      <c r="Q109" s="79"/>
      <c r="R109" s="11"/>
    </row>
    <row r="110" spans="1:18" outlineLevel="2" x14ac:dyDescent="0.2">
      <c r="A110" s="84"/>
      <c r="B110" s="34"/>
      <c r="C110" s="215"/>
      <c r="D110" s="71"/>
      <c r="E110" s="71"/>
      <c r="F110" s="71"/>
      <c r="G110" s="71"/>
      <c r="H110" s="71"/>
      <c r="I110" s="71"/>
      <c r="J110" s="71"/>
      <c r="K110" s="71"/>
      <c r="L110" s="71"/>
      <c r="M110" s="71"/>
      <c r="N110" s="71"/>
      <c r="O110" s="71"/>
      <c r="P110" s="71"/>
      <c r="Q110" s="79"/>
      <c r="R110" s="124"/>
    </row>
    <row r="111" spans="1:18" ht="20.25" outlineLevel="2" x14ac:dyDescent="0.2">
      <c r="A111" s="85"/>
      <c r="B111" s="118" t="s">
        <v>315</v>
      </c>
      <c r="C111" s="220"/>
      <c r="D111" s="71" t="s">
        <v>130</v>
      </c>
      <c r="E111" s="71" t="s">
        <v>130</v>
      </c>
      <c r="F111" s="71" t="s">
        <v>130</v>
      </c>
      <c r="G111" s="71" t="s">
        <v>130</v>
      </c>
      <c r="H111" s="71" t="s">
        <v>130</v>
      </c>
      <c r="I111" s="71" t="s">
        <v>130</v>
      </c>
      <c r="J111" s="71" t="s">
        <v>130</v>
      </c>
      <c r="K111" s="71" t="s">
        <v>130</v>
      </c>
      <c r="L111" s="71" t="s">
        <v>130</v>
      </c>
      <c r="M111" s="71" t="s">
        <v>130</v>
      </c>
      <c r="N111" s="71"/>
      <c r="O111" s="71"/>
      <c r="P111" s="71"/>
      <c r="Q111" s="79"/>
      <c r="R111" s="11"/>
    </row>
    <row r="112" spans="1:18" outlineLevel="2" x14ac:dyDescent="0.2">
      <c r="A112" s="85"/>
      <c r="B112" s="282" t="s">
        <v>316</v>
      </c>
      <c r="C112" s="215" t="s">
        <v>288</v>
      </c>
      <c r="D112" s="71">
        <v>7578.2101000000021</v>
      </c>
      <c r="E112" s="71">
        <v>6837.9873999999963</v>
      </c>
      <c r="F112" s="71">
        <v>6562.5508999999984</v>
      </c>
      <c r="G112" s="71">
        <v>4743.5663000000013</v>
      </c>
      <c r="H112" s="71">
        <v>3763.5271999999982</v>
      </c>
      <c r="I112" s="71">
        <v>4489.0566000000044</v>
      </c>
      <c r="J112" s="71">
        <v>6514.8184000000001</v>
      </c>
      <c r="K112" s="71">
        <v>7015.6886999999988</v>
      </c>
      <c r="L112" s="71">
        <v>6742.5518999999995</v>
      </c>
      <c r="M112" s="71">
        <v>7944.6730000000025</v>
      </c>
      <c r="N112" s="71">
        <v>10965.0682</v>
      </c>
      <c r="O112" s="71">
        <v>8776.0625</v>
      </c>
      <c r="P112" s="71">
        <v>8078.6144000000031</v>
      </c>
      <c r="Q112" s="79"/>
      <c r="R112" s="11"/>
    </row>
    <row r="113" spans="1:18" outlineLevel="2" x14ac:dyDescent="0.2">
      <c r="A113" s="85"/>
      <c r="B113" s="282" t="s">
        <v>132</v>
      </c>
      <c r="C113" s="215" t="s">
        <v>288</v>
      </c>
      <c r="D113" s="71">
        <v>0</v>
      </c>
      <c r="E113" s="71">
        <v>0</v>
      </c>
      <c r="F113" s="71">
        <v>0</v>
      </c>
      <c r="G113" s="71">
        <v>91.785600000000045</v>
      </c>
      <c r="H113" s="71">
        <v>142.70889999999997</v>
      </c>
      <c r="I113" s="71">
        <v>191.01959999999985</v>
      </c>
      <c r="J113" s="71">
        <v>177.92270000000008</v>
      </c>
      <c r="K113" s="71">
        <v>249.30370000000011</v>
      </c>
      <c r="L113" s="71">
        <v>276.70729999999992</v>
      </c>
      <c r="M113" s="71">
        <v>191.04739999999987</v>
      </c>
      <c r="N113" s="71">
        <v>154.43799999999999</v>
      </c>
      <c r="O113" s="71">
        <v>149.72179999999986</v>
      </c>
      <c r="P113" s="71">
        <v>111.30339999999997</v>
      </c>
      <c r="Q113" s="79"/>
      <c r="R113" s="11"/>
    </row>
    <row r="114" spans="1:18" s="103" customFormat="1" outlineLevel="2" x14ac:dyDescent="0.2">
      <c r="A114" s="85"/>
      <c r="B114" s="282" t="s">
        <v>317</v>
      </c>
      <c r="C114" s="215" t="s">
        <v>288</v>
      </c>
      <c r="D114" s="71">
        <v>0</v>
      </c>
      <c r="E114" s="71">
        <v>0</v>
      </c>
      <c r="F114" s="71">
        <v>0</v>
      </c>
      <c r="G114" s="71">
        <v>3817.9997999999941</v>
      </c>
      <c r="H114" s="71">
        <v>9298.0015000000039</v>
      </c>
      <c r="I114" s="71">
        <v>10199.546600000016</v>
      </c>
      <c r="J114" s="71">
        <v>1986.4616000000003</v>
      </c>
      <c r="K114" s="71">
        <v>2578.3653000000004</v>
      </c>
      <c r="L114" s="71">
        <v>3057.4410999999996</v>
      </c>
      <c r="M114" s="71">
        <v>1420.1605999999999</v>
      </c>
      <c r="N114" s="71">
        <v>2193.0461000000009</v>
      </c>
      <c r="O114" s="71">
        <v>4590.1871999999985</v>
      </c>
      <c r="P114" s="71">
        <v>853.59230000000002</v>
      </c>
      <c r="Q114" s="104"/>
      <c r="R114" s="104"/>
    </row>
    <row r="115" spans="1:18" s="103" customFormat="1" ht="15" outlineLevel="2" x14ac:dyDescent="0.2">
      <c r="A115" s="85"/>
      <c r="B115" s="40" t="s">
        <v>318</v>
      </c>
      <c r="C115" s="220" t="s">
        <v>288</v>
      </c>
      <c r="D115" s="135">
        <v>7578.2101000000021</v>
      </c>
      <c r="E115" s="135">
        <v>6837.9873999999963</v>
      </c>
      <c r="F115" s="135">
        <v>6562.5508999999984</v>
      </c>
      <c r="G115" s="135">
        <v>8653.3516999999956</v>
      </c>
      <c r="H115" s="135">
        <v>13204.237600000002</v>
      </c>
      <c r="I115" s="135">
        <v>14879.622800000019</v>
      </c>
      <c r="J115" s="135">
        <v>8679.2026999999998</v>
      </c>
      <c r="K115" s="135">
        <v>9843.3577000000005</v>
      </c>
      <c r="L115" s="135">
        <v>10076.700299999999</v>
      </c>
      <c r="M115" s="135">
        <v>9555.8810000000012</v>
      </c>
      <c r="N115" s="135">
        <v>13312.552300000001</v>
      </c>
      <c r="O115" s="135">
        <v>13515.971499999998</v>
      </c>
      <c r="P115" s="135">
        <v>9043.5101000000031</v>
      </c>
      <c r="Q115" s="104"/>
      <c r="R115" s="104"/>
    </row>
    <row r="116" spans="1:18" s="103" customFormat="1" ht="15" outlineLevel="2" x14ac:dyDescent="0.2">
      <c r="A116" s="85"/>
      <c r="B116" s="40"/>
      <c r="C116" s="220"/>
      <c r="D116" s="135"/>
      <c r="E116" s="135"/>
      <c r="F116" s="135"/>
      <c r="G116" s="135"/>
      <c r="H116" s="135"/>
      <c r="I116" s="135"/>
      <c r="J116" s="135"/>
      <c r="K116" s="135"/>
      <c r="L116" s="135"/>
      <c r="M116" s="135"/>
      <c r="N116" s="135"/>
      <c r="O116" s="135"/>
      <c r="P116" s="135"/>
      <c r="Q116" s="104"/>
      <c r="R116" s="104"/>
    </row>
    <row r="117" spans="1:18" s="103" customFormat="1" ht="20.25" outlineLevel="2" x14ac:dyDescent="0.2">
      <c r="B117" s="283" t="s">
        <v>319</v>
      </c>
      <c r="C117" s="220" t="s">
        <v>288</v>
      </c>
      <c r="D117" s="71">
        <v>231171.94840000002</v>
      </c>
      <c r="E117" s="71">
        <v>231371.07260000001</v>
      </c>
      <c r="F117" s="71">
        <v>210863.93030000001</v>
      </c>
      <c r="G117" s="71">
        <v>192547.86789999998</v>
      </c>
      <c r="H117" s="71">
        <v>180406.48779999994</v>
      </c>
      <c r="I117" s="71">
        <v>181095.25529999996</v>
      </c>
      <c r="J117" s="71">
        <v>171270.64830000003</v>
      </c>
      <c r="K117" s="71">
        <v>160502.76009999998</v>
      </c>
      <c r="L117" s="71">
        <v>152381.31969999999</v>
      </c>
      <c r="M117" s="71">
        <v>144944.93830000001</v>
      </c>
      <c r="N117" s="71">
        <v>133091.77819999997</v>
      </c>
      <c r="O117" s="71">
        <v>108472.77509999997</v>
      </c>
      <c r="P117" s="71">
        <v>104263.76399999994</v>
      </c>
      <c r="Q117" s="104"/>
      <c r="R117" s="104"/>
    </row>
    <row r="118" spans="1:18" s="103" customFormat="1" ht="20.25" outlineLevel="2" x14ac:dyDescent="0.2">
      <c r="B118" s="283"/>
      <c r="C118" s="220"/>
      <c r="D118" s="71"/>
      <c r="E118" s="71"/>
      <c r="F118" s="71"/>
      <c r="G118" s="71"/>
      <c r="H118" s="71"/>
      <c r="I118" s="71"/>
      <c r="J118" s="71"/>
      <c r="K118" s="71"/>
      <c r="L118" s="71"/>
      <c r="M118" s="71"/>
      <c r="N118" s="71"/>
      <c r="O118" s="71"/>
      <c r="P118" s="71"/>
      <c r="Q118" s="104"/>
      <c r="R118" s="104"/>
    </row>
    <row r="119" spans="1:18" s="103" customFormat="1" ht="20.25" outlineLevel="2" x14ac:dyDescent="0.2">
      <c r="B119" s="283" t="s">
        <v>320</v>
      </c>
      <c r="C119" s="220"/>
      <c r="D119" s="273"/>
      <c r="E119" s="273"/>
      <c r="F119" s="273"/>
      <c r="G119" s="273"/>
      <c r="H119" s="273"/>
      <c r="I119" s="273"/>
      <c r="J119" s="273"/>
      <c r="K119" s="273"/>
      <c r="L119" s="273"/>
      <c r="M119" s="273"/>
      <c r="N119" s="273"/>
      <c r="O119" s="273"/>
      <c r="P119" s="273"/>
      <c r="Q119" s="104"/>
      <c r="R119" s="104"/>
    </row>
    <row r="120" spans="1:18" s="103" customFormat="1" outlineLevel="2" x14ac:dyDescent="0.2">
      <c r="A120" s="87"/>
      <c r="B120" s="39" t="s">
        <v>322</v>
      </c>
      <c r="C120" s="215" t="s">
        <v>288</v>
      </c>
      <c r="D120" s="71">
        <v>0</v>
      </c>
      <c r="E120" s="71">
        <v>0</v>
      </c>
      <c r="F120" s="71">
        <v>0</v>
      </c>
      <c r="G120" s="71">
        <v>0</v>
      </c>
      <c r="H120" s="134">
        <v>-2554.5</v>
      </c>
      <c r="I120" s="134">
        <v>-4737.2943000000014</v>
      </c>
      <c r="J120" s="134">
        <v>-6526.5043999999998</v>
      </c>
      <c r="K120" s="134">
        <v>-5768.9022000000004</v>
      </c>
      <c r="L120" s="134">
        <v>-7453.8603999999996</v>
      </c>
      <c r="M120" s="134">
        <v>-8014.7037</v>
      </c>
      <c r="N120" s="134">
        <v>-7957.8649000000005</v>
      </c>
      <c r="O120" s="134">
        <v>-6293.4386999999988</v>
      </c>
      <c r="P120" s="134">
        <v>-2876.3198000000002</v>
      </c>
      <c r="Q120" s="104"/>
      <c r="R120" s="104"/>
    </row>
    <row r="121" spans="1:18" s="87" customFormat="1" outlineLevel="2" x14ac:dyDescent="0.2">
      <c r="A121" s="103"/>
      <c r="B121" s="39" t="s">
        <v>321</v>
      </c>
      <c r="C121" s="215" t="s">
        <v>288</v>
      </c>
      <c r="D121" s="71" t="s">
        <v>130</v>
      </c>
      <c r="E121" s="71" t="s">
        <v>130</v>
      </c>
      <c r="F121" s="71" t="s">
        <v>130</v>
      </c>
      <c r="G121" s="71" t="s">
        <v>130</v>
      </c>
      <c r="H121" s="71">
        <v>0</v>
      </c>
      <c r="I121" s="71">
        <v>0</v>
      </c>
      <c r="J121" s="71">
        <v>0</v>
      </c>
      <c r="K121" s="71">
        <v>0</v>
      </c>
      <c r="L121" s="71">
        <v>0</v>
      </c>
      <c r="M121" s="71">
        <v>0</v>
      </c>
      <c r="N121" s="134">
        <v>-228.41460000000001</v>
      </c>
      <c r="O121" s="134">
        <v>-227.04129999999998</v>
      </c>
      <c r="P121" s="134">
        <v>-180.0001</v>
      </c>
      <c r="Q121" s="88"/>
      <c r="R121" s="88"/>
    </row>
    <row r="122" spans="1:18" s="91" customFormat="1" ht="15" outlineLevel="2" x14ac:dyDescent="0.25">
      <c r="A122" s="103"/>
      <c r="B122" s="40" t="s">
        <v>138</v>
      </c>
      <c r="C122" s="220" t="s">
        <v>288</v>
      </c>
      <c r="D122" s="135"/>
      <c r="E122" s="135"/>
      <c r="F122" s="135"/>
      <c r="G122" s="135"/>
      <c r="H122" s="134">
        <v>-2554.5</v>
      </c>
      <c r="I122" s="134">
        <v>-4737.2943000000014</v>
      </c>
      <c r="J122" s="134">
        <v>-6526.5043999999998</v>
      </c>
      <c r="K122" s="134">
        <v>-5768.9022000000004</v>
      </c>
      <c r="L122" s="134">
        <v>-7453.8603999999996</v>
      </c>
      <c r="M122" s="134">
        <v>-8014.7037</v>
      </c>
      <c r="N122" s="134">
        <v>-8186.2795000000006</v>
      </c>
      <c r="O122" s="134">
        <v>-6520.4799999999987</v>
      </c>
      <c r="P122" s="134">
        <v>-3056.3199000000004</v>
      </c>
      <c r="Q122" s="20"/>
      <c r="R122" s="20"/>
    </row>
    <row r="123" spans="1:18" s="91" customFormat="1" ht="15" outlineLevel="2" x14ac:dyDescent="0.25">
      <c r="A123" s="103"/>
      <c r="B123" s="39"/>
      <c r="C123" s="215"/>
      <c r="D123" s="135"/>
      <c r="E123" s="135"/>
      <c r="F123" s="135"/>
      <c r="G123" s="135"/>
      <c r="H123" s="135"/>
      <c r="I123" s="135"/>
      <c r="J123" s="135"/>
      <c r="K123" s="135"/>
      <c r="L123" s="135"/>
      <c r="M123" s="135"/>
      <c r="N123" s="135"/>
      <c r="O123" s="135"/>
      <c r="P123" s="135"/>
      <c r="Q123" s="20"/>
      <c r="R123" s="20"/>
    </row>
    <row r="124" spans="1:18" ht="20.25" outlineLevel="2" x14ac:dyDescent="0.2">
      <c r="A124" s="87"/>
      <c r="B124" s="283" t="s">
        <v>139</v>
      </c>
      <c r="C124" s="215" t="s">
        <v>288</v>
      </c>
      <c r="D124" s="135">
        <v>238750.15850000002</v>
      </c>
      <c r="E124" s="135">
        <v>238209.06</v>
      </c>
      <c r="F124" s="135">
        <v>217426.48120000001</v>
      </c>
      <c r="G124" s="135">
        <v>201201.21959999998</v>
      </c>
      <c r="H124" s="135">
        <v>191056.22539999994</v>
      </c>
      <c r="I124" s="135">
        <v>191237.58379999996</v>
      </c>
      <c r="J124" s="135">
        <v>173423.34660000002</v>
      </c>
      <c r="K124" s="135">
        <v>164577.2156</v>
      </c>
      <c r="L124" s="135">
        <v>155004.15959999998</v>
      </c>
      <c r="M124" s="135">
        <v>146486.11560000002</v>
      </c>
      <c r="N124" s="135">
        <v>138218.05099999998</v>
      </c>
      <c r="O124" s="135">
        <v>115468.26659999997</v>
      </c>
      <c r="P124" s="135">
        <v>110250.95419999993</v>
      </c>
      <c r="Q124" s="79"/>
      <c r="R124" s="11"/>
    </row>
    <row r="125" spans="1:18" ht="20.25" outlineLevel="2" x14ac:dyDescent="0.2">
      <c r="A125" s="87"/>
      <c r="B125" s="283"/>
      <c r="C125" s="215"/>
      <c r="D125" s="71"/>
      <c r="E125" s="71"/>
      <c r="F125" s="71"/>
      <c r="G125" s="71"/>
      <c r="H125" s="71"/>
      <c r="I125" s="71"/>
      <c r="J125" s="71"/>
      <c r="K125" s="71"/>
      <c r="L125" s="71"/>
      <c r="M125" s="71"/>
      <c r="N125" s="71"/>
      <c r="O125" s="71"/>
      <c r="P125" s="71"/>
      <c r="Q125" s="79"/>
      <c r="R125" s="274"/>
    </row>
    <row r="126" spans="1:18" ht="15" outlineLevel="2" x14ac:dyDescent="0.2">
      <c r="B126" s="33" t="s">
        <v>254</v>
      </c>
      <c r="C126" s="215"/>
      <c r="D126" s="71"/>
      <c r="E126" s="71"/>
      <c r="F126" s="71"/>
      <c r="G126" s="71"/>
      <c r="H126" s="71"/>
      <c r="I126" s="71"/>
      <c r="J126" s="71"/>
      <c r="K126" s="71"/>
      <c r="L126" s="71"/>
      <c r="M126" s="71"/>
      <c r="N126" s="71"/>
      <c r="O126" s="71"/>
      <c r="P126" s="71"/>
    </row>
    <row r="127" spans="1:18" outlineLevel="2" x14ac:dyDescent="0.2">
      <c r="B127" s="122" t="s">
        <v>268</v>
      </c>
      <c r="C127" s="215" t="s">
        <v>288</v>
      </c>
      <c r="D127" s="71">
        <v>238750.13149999999</v>
      </c>
      <c r="E127" s="71">
        <v>242813.59216828109</v>
      </c>
      <c r="F127" s="71">
        <v>246635.34510566966</v>
      </c>
      <c r="G127" s="71">
        <v>258121.6711887499</v>
      </c>
      <c r="H127" s="71">
        <v>264838.38077258173</v>
      </c>
      <c r="I127" s="71">
        <v>271550.09284522256</v>
      </c>
      <c r="J127" s="71">
        <v>272111.00722884701</v>
      </c>
      <c r="K127" s="71">
        <v>269430.28222857614</v>
      </c>
      <c r="L127" s="71">
        <v>265899.91214696103</v>
      </c>
      <c r="M127" s="71">
        <v>280337.60607374855</v>
      </c>
      <c r="N127" s="71">
        <v>323197.98015549715</v>
      </c>
      <c r="O127" s="71">
        <v>283972.90343671403</v>
      </c>
      <c r="P127" s="71">
        <v>283781.86624220858</v>
      </c>
    </row>
    <row r="128" spans="1:18" outlineLevel="2" x14ac:dyDescent="0.2">
      <c r="A128" s="85"/>
      <c r="B128" s="34" t="s">
        <v>269</v>
      </c>
      <c r="C128" s="215" t="s">
        <v>288</v>
      </c>
      <c r="D128" s="71">
        <v>0</v>
      </c>
      <c r="E128" s="71">
        <v>4604.53216828109</v>
      </c>
      <c r="F128" s="71">
        <v>29208.863905669656</v>
      </c>
      <c r="G128" s="71">
        <v>56920.451588749915</v>
      </c>
      <c r="H128" s="71">
        <v>73782.155372581794</v>
      </c>
      <c r="I128" s="71">
        <v>80312.5090452226</v>
      </c>
      <c r="J128" s="71">
        <v>98687.660628846992</v>
      </c>
      <c r="K128" s="71">
        <v>104853.06662857614</v>
      </c>
      <c r="L128" s="71">
        <v>110895.75254696104</v>
      </c>
      <c r="M128" s="71">
        <v>133851.49047374853</v>
      </c>
      <c r="N128" s="71">
        <v>184979.92915549717</v>
      </c>
      <c r="O128" s="71">
        <v>168504.63683671405</v>
      </c>
      <c r="P128" s="71">
        <v>173530.91204220866</v>
      </c>
      <c r="Q128" s="79"/>
      <c r="R128" s="11"/>
    </row>
    <row r="129" spans="1:18" outlineLevel="2" x14ac:dyDescent="0.2">
      <c r="A129" s="85"/>
      <c r="B129" s="34"/>
      <c r="C129" s="215"/>
      <c r="D129" s="80"/>
      <c r="E129" s="80"/>
      <c r="F129" s="80"/>
      <c r="G129" s="80"/>
      <c r="H129" s="80"/>
      <c r="I129" s="80"/>
      <c r="J129" s="80"/>
      <c r="K129" s="80"/>
      <c r="L129" s="80"/>
      <c r="M129" s="80"/>
      <c r="N129" s="80"/>
      <c r="O129" s="35"/>
      <c r="P129" s="35"/>
      <c r="Q129" s="79"/>
      <c r="R129" s="124"/>
    </row>
    <row r="130" spans="1:18" ht="26.25" outlineLevel="1" thickBot="1" x14ac:dyDescent="0.25">
      <c r="A130" s="85"/>
      <c r="B130" s="241" t="s">
        <v>218</v>
      </c>
      <c r="C130" s="32"/>
      <c r="D130" s="125"/>
      <c r="E130" s="125"/>
      <c r="F130" s="125"/>
      <c r="G130" s="125"/>
      <c r="H130" s="125"/>
      <c r="I130" s="125"/>
      <c r="J130" s="125"/>
      <c r="K130" s="125"/>
      <c r="L130" s="125"/>
      <c r="M130" s="125"/>
      <c r="N130" s="126"/>
      <c r="O130" s="127"/>
      <c r="P130" s="127"/>
      <c r="Q130" s="79"/>
      <c r="R130" s="116"/>
    </row>
    <row r="131" spans="1:18" ht="15" outlineLevel="1" thickTop="1" x14ac:dyDescent="0.2">
      <c r="A131" s="85"/>
      <c r="B131" s="34"/>
      <c r="C131" s="215"/>
      <c r="D131" s="80"/>
      <c r="E131" s="80"/>
      <c r="F131" s="80"/>
      <c r="G131" s="80"/>
      <c r="H131" s="80"/>
      <c r="I131" s="80"/>
      <c r="J131" s="80"/>
      <c r="K131" s="80"/>
      <c r="L131" s="80"/>
      <c r="M131" s="80"/>
      <c r="N131" s="35"/>
      <c r="O131" s="71"/>
      <c r="P131" s="71"/>
      <c r="Q131" s="79"/>
      <c r="R131" s="116"/>
    </row>
    <row r="132" spans="1:18" ht="26.25" thickBot="1" x14ac:dyDescent="0.25">
      <c r="A132" s="85"/>
      <c r="B132" s="241" t="s">
        <v>201</v>
      </c>
      <c r="C132" s="32"/>
      <c r="D132" s="32"/>
      <c r="E132" s="32"/>
      <c r="F132" s="32"/>
      <c r="G132" s="32"/>
      <c r="H132" s="32"/>
      <c r="I132" s="32"/>
      <c r="J132" s="32"/>
      <c r="K132" s="32"/>
      <c r="L132" s="32"/>
      <c r="M132" s="32"/>
      <c r="N132" s="32"/>
      <c r="O132" s="32"/>
      <c r="P132" s="32"/>
      <c r="Q132" s="11"/>
      <c r="R132" s="11"/>
    </row>
    <row r="133" spans="1:18" ht="15" thickTop="1" x14ac:dyDescent="0.2">
      <c r="A133" s="85"/>
      <c r="B133" s="17"/>
      <c r="C133" s="208"/>
      <c r="Q133" s="11"/>
      <c r="R133" s="11"/>
    </row>
    <row r="134" spans="1:18" ht="77.25" customHeight="1" thickBot="1" x14ac:dyDescent="0.25">
      <c r="B134" s="232" t="s">
        <v>203</v>
      </c>
      <c r="C134" s="233"/>
      <c r="D134" s="234"/>
      <c r="E134" s="234"/>
      <c r="F134" s="234"/>
      <c r="G134" s="234"/>
      <c r="H134" s="234"/>
      <c r="I134" s="234"/>
      <c r="J134" s="234"/>
      <c r="K134" s="234"/>
      <c r="L134" s="234"/>
      <c r="M134" s="234"/>
      <c r="N134" s="235"/>
      <c r="O134" s="235"/>
      <c r="P134" s="235"/>
      <c r="Q134" s="116"/>
      <c r="R134" s="116"/>
    </row>
    <row r="135" spans="1:18" ht="19.5" outlineLevel="1" thickTop="1" thickBot="1" x14ac:dyDescent="0.25">
      <c r="B135" s="123" t="s">
        <v>294</v>
      </c>
      <c r="C135" s="213" t="s">
        <v>200</v>
      </c>
      <c r="D135" s="165">
        <v>430500</v>
      </c>
      <c r="E135" s="165">
        <v>460300</v>
      </c>
      <c r="F135" s="165">
        <v>459786</v>
      </c>
      <c r="G135" s="165">
        <v>442883</v>
      </c>
      <c r="H135" s="165">
        <v>508892</v>
      </c>
      <c r="I135" s="165">
        <v>526962.44999999995</v>
      </c>
      <c r="J135" s="165">
        <v>526688</v>
      </c>
      <c r="K135" s="165">
        <v>511505.4</v>
      </c>
      <c r="L135" s="165">
        <v>575392</v>
      </c>
      <c r="M135" s="165">
        <v>680110</v>
      </c>
      <c r="N135" s="165">
        <v>892734</v>
      </c>
      <c r="O135" s="131">
        <v>781578</v>
      </c>
      <c r="P135" s="131">
        <v>767398</v>
      </c>
      <c r="Q135" s="116"/>
      <c r="R135" s="116"/>
    </row>
    <row r="136" spans="1:18" ht="18.75" outlineLevel="1" thickTop="1" x14ac:dyDescent="0.2">
      <c r="B136" s="128"/>
      <c r="C136" s="214"/>
      <c r="D136" s="137"/>
      <c r="E136" s="137"/>
      <c r="F136" s="137"/>
      <c r="G136" s="137"/>
      <c r="H136" s="137"/>
      <c r="I136" s="137"/>
      <c r="J136" s="137"/>
      <c r="K136" s="137"/>
      <c r="L136" s="137"/>
      <c r="M136" s="137"/>
      <c r="N136" s="137"/>
      <c r="O136" s="138"/>
      <c r="P136" s="138"/>
      <c r="Q136" s="124"/>
      <c r="R136" s="124"/>
    </row>
    <row r="137" spans="1:18" ht="26.25" outlineLevel="1" x14ac:dyDescent="0.2">
      <c r="B137" s="132" t="s">
        <v>188</v>
      </c>
      <c r="C137" s="215"/>
      <c r="D137" s="80"/>
      <c r="E137" s="80"/>
      <c r="F137" s="80"/>
      <c r="G137" s="80"/>
      <c r="H137" s="80"/>
      <c r="I137" s="80"/>
      <c r="J137" s="80"/>
      <c r="K137" s="80"/>
      <c r="L137" s="80"/>
      <c r="M137" s="80"/>
      <c r="N137" s="80"/>
      <c r="O137" s="35"/>
      <c r="P137" s="35"/>
    </row>
    <row r="138" spans="1:18" ht="18.75" outlineLevel="1" thickBot="1" x14ac:dyDescent="0.25">
      <c r="B138" s="30"/>
      <c r="C138" s="32"/>
      <c r="D138" s="125"/>
      <c r="E138" s="125"/>
      <c r="F138" s="125"/>
      <c r="G138" s="125"/>
      <c r="H138" s="125"/>
      <c r="I138" s="125"/>
      <c r="J138" s="125"/>
      <c r="K138" s="125"/>
      <c r="L138" s="125"/>
      <c r="M138" s="125"/>
      <c r="N138" s="125"/>
      <c r="O138" s="126"/>
      <c r="P138" s="126"/>
    </row>
    <row r="139" spans="1:18" ht="18.75" outlineLevel="1" thickTop="1" x14ac:dyDescent="0.2">
      <c r="B139" s="28" t="s">
        <v>126</v>
      </c>
      <c r="C139" s="216" t="s">
        <v>219</v>
      </c>
      <c r="D139" s="139">
        <v>44.448822409896501</v>
      </c>
      <c r="E139" s="139">
        <v>56.105087610134539</v>
      </c>
      <c r="F139" s="139">
        <v>58.911094104226535</v>
      </c>
      <c r="G139" s="139">
        <v>62.563290151396899</v>
      </c>
      <c r="H139" s="139">
        <v>65.828850546406699</v>
      </c>
      <c r="I139" s="139">
        <v>69.183351230505266</v>
      </c>
      <c r="J139" s="139">
        <v>60.577901554444026</v>
      </c>
      <c r="K139" s="139">
        <v>54.631638555724159</v>
      </c>
      <c r="L139" s="139">
        <v>58.383017327956821</v>
      </c>
      <c r="M139" s="139">
        <v>57.93476020363525</v>
      </c>
      <c r="N139" s="139">
        <v>49.899714914765333</v>
      </c>
      <c r="O139" s="140">
        <v>46.920581570333589</v>
      </c>
      <c r="P139" s="140">
        <v>42.596685082872938</v>
      </c>
    </row>
    <row r="140" spans="1:18" hidden="1" outlineLevel="2" x14ac:dyDescent="0.2">
      <c r="B140" s="34" t="s">
        <v>127</v>
      </c>
      <c r="C140" s="215" t="s">
        <v>281</v>
      </c>
      <c r="D140" s="71">
        <v>5.207177700348435</v>
      </c>
      <c r="E140" s="71">
        <v>6.421464262437544</v>
      </c>
      <c r="F140" s="71">
        <v>6.1888139264788418</v>
      </c>
      <c r="G140" s="71">
        <v>5.4158095930527947</v>
      </c>
      <c r="H140" s="71">
        <v>2.9721041006736209</v>
      </c>
      <c r="I140" s="71">
        <v>3.5888515396115994</v>
      </c>
      <c r="J140" s="71">
        <v>4.8618726836381274</v>
      </c>
      <c r="K140" s="71">
        <v>5.3880369591406065</v>
      </c>
      <c r="L140" s="71">
        <v>4.7676192925866205</v>
      </c>
      <c r="M140" s="71">
        <v>4.1708547146785042</v>
      </c>
      <c r="N140" s="71">
        <v>3.6654143339449381</v>
      </c>
      <c r="O140" s="35">
        <v>4.6392554549897769</v>
      </c>
      <c r="P140" s="35">
        <v>4.3596412813168657</v>
      </c>
    </row>
    <row r="141" spans="1:18" hidden="1" outlineLevel="2" x14ac:dyDescent="0.2">
      <c r="B141" s="41" t="s">
        <v>194</v>
      </c>
      <c r="C141" s="217" t="s">
        <v>281</v>
      </c>
      <c r="D141" s="71">
        <v>9.3736585365853689</v>
      </c>
      <c r="E141" s="71">
        <v>14.629176623940918</v>
      </c>
      <c r="F141" s="71">
        <v>15.062007107654436</v>
      </c>
      <c r="G141" s="71">
        <v>14.466574693542091</v>
      </c>
      <c r="H141" s="71">
        <v>8.6977001013967588</v>
      </c>
      <c r="I141" s="71">
        <v>11.645820304653594</v>
      </c>
      <c r="J141" s="71">
        <v>12.332861200558954</v>
      </c>
      <c r="K141" s="71">
        <v>11.876199156450735</v>
      </c>
      <c r="L141" s="71">
        <v>11.45594655469662</v>
      </c>
      <c r="M141" s="71">
        <v>9.9152048933260684</v>
      </c>
      <c r="N141" s="71">
        <v>7.316154644048507</v>
      </c>
      <c r="O141" s="35">
        <v>8.7402153080050873</v>
      </c>
      <c r="P141" s="35">
        <v>7.5947552638917495</v>
      </c>
    </row>
    <row r="142" spans="1:18" ht="18" hidden="1" outlineLevel="2" x14ac:dyDescent="0.2">
      <c r="B142" s="31"/>
      <c r="C142" s="215"/>
      <c r="D142" s="164"/>
      <c r="E142" s="164"/>
      <c r="F142" s="164"/>
      <c r="G142" s="164"/>
      <c r="H142" s="164"/>
      <c r="I142" s="164"/>
      <c r="J142" s="164"/>
      <c r="K142" s="164"/>
      <c r="L142" s="164"/>
      <c r="M142" s="164"/>
      <c r="N142" s="164"/>
      <c r="O142" s="166"/>
      <c r="P142" s="166"/>
    </row>
    <row r="143" spans="1:18" hidden="1" outlineLevel="2" x14ac:dyDescent="0.2">
      <c r="B143" s="34" t="s">
        <v>296</v>
      </c>
      <c r="C143" s="215" t="s">
        <v>282</v>
      </c>
      <c r="D143" s="71"/>
      <c r="E143" s="71"/>
      <c r="F143" s="71"/>
      <c r="G143" s="71"/>
      <c r="H143" s="71"/>
      <c r="I143" s="71"/>
      <c r="J143" s="71"/>
      <c r="K143" s="71"/>
      <c r="L143" s="71"/>
      <c r="M143" s="71"/>
      <c r="N143" s="71">
        <v>2611.89</v>
      </c>
      <c r="O143" s="35">
        <v>2333.59</v>
      </c>
      <c r="P143" s="35">
        <v>1760.0700000000006</v>
      </c>
    </row>
    <row r="144" spans="1:18" hidden="1" outlineLevel="2" x14ac:dyDescent="0.2">
      <c r="B144" s="34" t="s">
        <v>297</v>
      </c>
      <c r="C144" s="215" t="s">
        <v>282</v>
      </c>
      <c r="D144" s="71"/>
      <c r="E144" s="71"/>
      <c r="F144" s="71"/>
      <c r="G144" s="71"/>
      <c r="H144" s="71"/>
      <c r="I144" s="71"/>
      <c r="J144" s="71"/>
      <c r="K144" s="71"/>
      <c r="L144" s="71"/>
      <c r="M144" s="71"/>
      <c r="N144" s="71">
        <v>647.25</v>
      </c>
      <c r="O144" s="35">
        <v>871.63000000000011</v>
      </c>
      <c r="P144" s="35">
        <v>722.55000000000007</v>
      </c>
    </row>
    <row r="145" spans="2:16" hidden="1" outlineLevel="2" x14ac:dyDescent="0.2">
      <c r="B145" s="34" t="s">
        <v>298</v>
      </c>
      <c r="C145" s="215" t="s">
        <v>282</v>
      </c>
      <c r="D145" s="71"/>
      <c r="E145" s="71"/>
      <c r="F145" s="71"/>
      <c r="G145" s="71"/>
      <c r="H145" s="71"/>
      <c r="I145" s="71"/>
      <c r="J145" s="71"/>
      <c r="K145" s="71"/>
      <c r="L145" s="71"/>
      <c r="M145" s="71"/>
      <c r="N145" s="71">
        <v>0</v>
      </c>
      <c r="O145" s="35">
        <v>0</v>
      </c>
      <c r="P145" s="35">
        <v>0</v>
      </c>
    </row>
    <row r="146" spans="2:16" s="96" customFormat="1" ht="15" hidden="1" outlineLevel="2" x14ac:dyDescent="0.25">
      <c r="B146" s="40" t="s">
        <v>277</v>
      </c>
      <c r="C146" s="220" t="s">
        <v>282</v>
      </c>
      <c r="D146" s="135">
        <v>1793.67</v>
      </c>
      <c r="E146" s="135">
        <v>3778.0100000000034</v>
      </c>
      <c r="F146" s="135">
        <v>4079.7700000000023</v>
      </c>
      <c r="G146" s="135">
        <v>4008.4300000000003</v>
      </c>
      <c r="H146" s="135">
        <v>2913.7099999999982</v>
      </c>
      <c r="I146" s="135">
        <v>4245.720000000003</v>
      </c>
      <c r="J146" s="135">
        <v>3934.879999999996</v>
      </c>
      <c r="K146" s="135">
        <v>3318.7299999999959</v>
      </c>
      <c r="L146" s="135">
        <v>3848.4099999999976</v>
      </c>
      <c r="M146" s="135">
        <v>3906.7899999999963</v>
      </c>
      <c r="N146" s="135">
        <v>3259.14</v>
      </c>
      <c r="O146" s="141">
        <v>3205.2200000000003</v>
      </c>
      <c r="P146" s="141">
        <v>2482.6200000000008</v>
      </c>
    </row>
    <row r="147" spans="2:16" s="96" customFormat="1" ht="15" hidden="1" outlineLevel="2" x14ac:dyDescent="0.25">
      <c r="B147" s="40"/>
      <c r="C147" s="220"/>
      <c r="D147" s="135"/>
      <c r="E147" s="135"/>
      <c r="F147" s="135"/>
      <c r="G147" s="135"/>
      <c r="H147" s="135"/>
      <c r="I147" s="135"/>
      <c r="J147" s="135"/>
      <c r="K147" s="135"/>
      <c r="L147" s="135"/>
      <c r="M147" s="135"/>
      <c r="N147" s="135"/>
      <c r="O147" s="141"/>
      <c r="P147" s="141"/>
    </row>
    <row r="148" spans="2:16" s="96" customFormat="1" ht="15" hidden="1" outlineLevel="2" x14ac:dyDescent="0.25">
      <c r="B148" s="40" t="s">
        <v>128</v>
      </c>
      <c r="C148" s="220" t="s">
        <v>282</v>
      </c>
      <c r="D148" s="135">
        <v>2241.6900000000014</v>
      </c>
      <c r="E148" s="135">
        <v>2955.8000000000015</v>
      </c>
      <c r="F148" s="135">
        <v>2845.5300000000011</v>
      </c>
      <c r="G148" s="135">
        <v>2398.5700000000011</v>
      </c>
      <c r="H148" s="135">
        <v>1512.4800000000002</v>
      </c>
      <c r="I148" s="135">
        <v>1891.1900000000003</v>
      </c>
      <c r="J148" s="135">
        <v>2560.6899999999982</v>
      </c>
      <c r="K148" s="135">
        <v>2756.0099999999998</v>
      </c>
      <c r="L148" s="135">
        <v>2743.2500000000009</v>
      </c>
      <c r="M148" s="135">
        <v>2836.6399999999971</v>
      </c>
      <c r="N148" s="135">
        <v>3272.2400000000002</v>
      </c>
      <c r="O148" s="141">
        <v>3625.94</v>
      </c>
      <c r="P148" s="141">
        <v>3345.58</v>
      </c>
    </row>
    <row r="149" spans="2:16" hidden="1" outlineLevel="2" x14ac:dyDescent="0.2">
      <c r="B149" s="39"/>
      <c r="C149" s="215"/>
      <c r="D149" s="71"/>
      <c r="E149" s="71"/>
      <c r="F149" s="71"/>
      <c r="G149" s="71"/>
      <c r="H149" s="71"/>
      <c r="I149" s="71"/>
      <c r="J149" s="71"/>
      <c r="K149" s="71"/>
      <c r="L149" s="71"/>
      <c r="M149" s="71"/>
      <c r="N149" s="71"/>
      <c r="O149" s="35"/>
      <c r="P149" s="35"/>
    </row>
    <row r="150" spans="2:16" ht="15" hidden="1" outlineLevel="2" x14ac:dyDescent="0.2">
      <c r="B150" s="42" t="s">
        <v>187</v>
      </c>
      <c r="C150" s="220" t="s">
        <v>282</v>
      </c>
      <c r="D150" s="135">
        <v>4035.3600000000015</v>
      </c>
      <c r="E150" s="135">
        <v>6733.8100000000049</v>
      </c>
      <c r="F150" s="135">
        <v>6925.3000000000029</v>
      </c>
      <c r="G150" s="135">
        <v>6407.0000000000018</v>
      </c>
      <c r="H150" s="135">
        <v>4426.1899999999987</v>
      </c>
      <c r="I150" s="135">
        <v>6136.9100000000035</v>
      </c>
      <c r="J150" s="135">
        <v>6495.5699999999943</v>
      </c>
      <c r="K150" s="135">
        <v>6074.7399999999961</v>
      </c>
      <c r="L150" s="135">
        <v>6591.659999999998</v>
      </c>
      <c r="M150" s="135">
        <v>6743.429999999993</v>
      </c>
      <c r="N150" s="135">
        <v>6531.38</v>
      </c>
      <c r="O150" s="141">
        <v>6831.16</v>
      </c>
      <c r="P150" s="141">
        <v>5828.2000000000007</v>
      </c>
    </row>
    <row r="151" spans="2:16" hidden="1" outlineLevel="2" x14ac:dyDescent="0.2">
      <c r="B151" s="34"/>
      <c r="C151" s="215"/>
      <c r="D151" s="71"/>
      <c r="E151" s="71"/>
      <c r="F151" s="71"/>
      <c r="G151" s="71"/>
      <c r="H151" s="71"/>
      <c r="I151" s="71"/>
      <c r="J151" s="71"/>
      <c r="K151" s="71"/>
      <c r="L151" s="71"/>
      <c r="M151" s="71"/>
      <c r="N151" s="71"/>
      <c r="O151" s="35"/>
      <c r="P151" s="35"/>
    </row>
    <row r="152" spans="2:16" ht="26.25" customHeight="1" outlineLevel="1" collapsed="1" thickBot="1" x14ac:dyDescent="0.25">
      <c r="B152" s="241" t="s">
        <v>211</v>
      </c>
      <c r="C152" s="32"/>
      <c r="D152" s="125"/>
      <c r="E152" s="125"/>
      <c r="F152" s="125"/>
      <c r="G152" s="125"/>
      <c r="H152" s="125"/>
      <c r="I152" s="125"/>
      <c r="J152" s="125"/>
      <c r="K152" s="125"/>
      <c r="L152" s="125"/>
      <c r="M152" s="125"/>
      <c r="N152" s="125"/>
      <c r="O152" s="125"/>
      <c r="P152" s="125"/>
    </row>
    <row r="153" spans="2:16" ht="26.25" customHeight="1" outlineLevel="1" thickTop="1" x14ac:dyDescent="0.2">
      <c r="B153" s="34"/>
      <c r="C153" s="215"/>
      <c r="D153" s="80"/>
      <c r="E153" s="80"/>
      <c r="F153" s="80"/>
      <c r="G153" s="80"/>
      <c r="H153" s="80"/>
      <c r="I153" s="80"/>
      <c r="J153" s="80"/>
      <c r="K153" s="80"/>
      <c r="L153" s="80"/>
      <c r="M153" s="80"/>
      <c r="N153" s="80"/>
      <c r="O153" s="35"/>
      <c r="P153" s="35"/>
    </row>
    <row r="154" spans="2:16" ht="26.25" customHeight="1" outlineLevel="1" x14ac:dyDescent="0.2">
      <c r="B154" s="132" t="s">
        <v>2</v>
      </c>
      <c r="C154" s="215"/>
      <c r="D154" s="80"/>
      <c r="E154" s="80"/>
      <c r="F154" s="80"/>
      <c r="G154" s="80"/>
      <c r="H154" s="80"/>
      <c r="I154" s="80"/>
      <c r="J154" s="80"/>
      <c r="K154" s="80"/>
      <c r="L154" s="80"/>
      <c r="M154" s="80"/>
      <c r="N154" s="80"/>
      <c r="O154" s="35"/>
      <c r="P154" s="35"/>
    </row>
    <row r="155" spans="2:16" ht="26.25" customHeight="1" outlineLevel="1" thickBot="1" x14ac:dyDescent="0.25">
      <c r="B155" s="30"/>
      <c r="C155" s="32"/>
      <c r="D155" s="125"/>
      <c r="E155" s="125"/>
      <c r="F155" s="125"/>
      <c r="G155" s="125"/>
      <c r="H155" s="125"/>
      <c r="I155" s="125"/>
      <c r="J155" s="125"/>
      <c r="K155" s="125"/>
      <c r="L155" s="125"/>
      <c r="M155" s="125"/>
      <c r="N155" s="125"/>
      <c r="O155" s="126"/>
      <c r="P155" s="126"/>
    </row>
    <row r="156" spans="2:16" ht="26.25" customHeight="1" outlineLevel="1" thickTop="1" x14ac:dyDescent="0.2">
      <c r="B156" s="28" t="s">
        <v>256</v>
      </c>
      <c r="C156" s="216" t="s">
        <v>199</v>
      </c>
      <c r="D156" s="139">
        <v>1495.4068757259004</v>
      </c>
      <c r="E156" s="139">
        <v>1289.9724092982838</v>
      </c>
      <c r="F156" s="139">
        <v>1081.7305442096974</v>
      </c>
      <c r="G156" s="139">
        <v>921.21291627811422</v>
      </c>
      <c r="H156" s="139">
        <v>786.31519104250026</v>
      </c>
      <c r="I156" s="139">
        <v>684.14049236335541</v>
      </c>
      <c r="J156" s="139">
        <v>700.56164180691417</v>
      </c>
      <c r="K156" s="277">
        <v>694.43854062928767</v>
      </c>
      <c r="L156" s="277">
        <v>656.29098319059005</v>
      </c>
      <c r="M156" s="277">
        <v>680.22709561688555</v>
      </c>
      <c r="N156" s="277">
        <v>621.78978284685036</v>
      </c>
      <c r="O156" s="144">
        <v>634.48424686979388</v>
      </c>
      <c r="P156" s="144">
        <v>573.60939707948148</v>
      </c>
    </row>
    <row r="157" spans="2:16" ht="26.25" hidden="1" customHeight="1" outlineLevel="2" x14ac:dyDescent="0.2">
      <c r="B157" s="34" t="s">
        <v>257</v>
      </c>
      <c r="C157" s="215" t="s">
        <v>219</v>
      </c>
      <c r="D157" s="136">
        <v>0</v>
      </c>
      <c r="E157" s="136">
        <v>-13.737697061737435</v>
      </c>
      <c r="F157" s="136">
        <v>-27.663128893626105</v>
      </c>
      <c r="G157" s="136">
        <v>-38.397172620265032</v>
      </c>
      <c r="H157" s="136">
        <v>-47.52285971876497</v>
      </c>
      <c r="I157" s="136">
        <v>-54.250545221596639</v>
      </c>
      <c r="J157" s="136">
        <v>-53.152439434461776</v>
      </c>
      <c r="K157" s="136">
        <v>-53.561899981756241</v>
      </c>
      <c r="L157" s="136">
        <v>-56.112879572930254</v>
      </c>
      <c r="M157" s="136">
        <v>-54.512237364649842</v>
      </c>
      <c r="N157" s="136">
        <v>-58.420024380867439</v>
      </c>
      <c r="O157" s="133">
        <v>-57.571127343422944</v>
      </c>
      <c r="P157" s="133">
        <v>-61.64191596029378</v>
      </c>
    </row>
    <row r="158" spans="2:16" hidden="1" outlineLevel="2" x14ac:dyDescent="0.2">
      <c r="B158" s="34" t="s">
        <v>258</v>
      </c>
      <c r="C158" s="215" t="s">
        <v>219</v>
      </c>
      <c r="D158" s="136">
        <v>0</v>
      </c>
      <c r="E158" s="136">
        <v>0</v>
      </c>
      <c r="F158" s="136">
        <v>0</v>
      </c>
      <c r="G158" s="136">
        <v>0</v>
      </c>
      <c r="H158" s="136">
        <v>0.17293541098029311</v>
      </c>
      <c r="I158" s="136">
        <v>0.78165664331173879</v>
      </c>
      <c r="J158" s="136">
        <v>0.76324455743781161</v>
      </c>
      <c r="K158" s="136">
        <v>1.1142152345445429</v>
      </c>
      <c r="L158" s="136">
        <v>3.7930426422182055</v>
      </c>
      <c r="M158" s="136">
        <v>6.6724855810565362</v>
      </c>
      <c r="N158" s="136">
        <v>1.9904416716712341</v>
      </c>
      <c r="O158" s="133">
        <v>2.1667799783653785</v>
      </c>
      <c r="P158" s="133">
        <v>2.4353698101623333</v>
      </c>
    </row>
    <row r="159" spans="2:16" ht="18" hidden="1" outlineLevel="2" x14ac:dyDescent="0.2">
      <c r="B159" s="31"/>
      <c r="C159" s="215"/>
      <c r="D159" s="136"/>
      <c r="E159" s="136"/>
      <c r="F159" s="136"/>
      <c r="G159" s="136"/>
      <c r="H159" s="136"/>
      <c r="I159" s="136"/>
      <c r="J159" s="136"/>
      <c r="K159" s="136"/>
      <c r="L159" s="136"/>
      <c r="M159" s="136"/>
      <c r="N159" s="136"/>
      <c r="O159" s="133"/>
      <c r="P159" s="133"/>
    </row>
    <row r="160" spans="2:16" ht="15" hidden="1" outlineLevel="2" x14ac:dyDescent="0.2">
      <c r="B160" s="33" t="s">
        <v>299</v>
      </c>
      <c r="C160" s="215"/>
      <c r="D160" s="136"/>
      <c r="E160" s="136"/>
      <c r="F160" s="136"/>
      <c r="G160" s="136"/>
      <c r="H160" s="136"/>
      <c r="I160" s="136"/>
      <c r="J160" s="136"/>
      <c r="K160" s="136"/>
      <c r="L160" s="136"/>
      <c r="M160" s="136"/>
      <c r="N160" s="136"/>
      <c r="O160" s="133"/>
      <c r="P160" s="133"/>
    </row>
    <row r="161" spans="2:16" hidden="1" outlineLevel="2" x14ac:dyDescent="0.2">
      <c r="B161" s="285" t="s">
        <v>300</v>
      </c>
      <c r="C161" s="215" t="s">
        <v>304</v>
      </c>
      <c r="D161" s="71"/>
      <c r="E161" s="71"/>
      <c r="F161" s="71"/>
      <c r="G161" s="71"/>
      <c r="H161" s="71"/>
      <c r="I161" s="71"/>
      <c r="J161" s="71"/>
      <c r="K161" s="71">
        <v>0</v>
      </c>
      <c r="L161" s="71">
        <v>0</v>
      </c>
      <c r="M161" s="71">
        <v>3178</v>
      </c>
      <c r="N161" s="71">
        <v>6957</v>
      </c>
      <c r="O161" s="35">
        <v>5256</v>
      </c>
      <c r="P161" s="35">
        <v>4094</v>
      </c>
    </row>
    <row r="162" spans="2:16" hidden="1" outlineLevel="2" x14ac:dyDescent="0.2">
      <c r="B162" s="285" t="s">
        <v>301</v>
      </c>
      <c r="C162" s="215" t="s">
        <v>304</v>
      </c>
      <c r="D162" s="71"/>
      <c r="E162" s="71"/>
      <c r="F162" s="71"/>
      <c r="G162" s="71"/>
      <c r="H162" s="71">
        <v>692.00019999999995</v>
      </c>
      <c r="I162" s="71">
        <v>2818</v>
      </c>
      <c r="J162" s="71">
        <v>2816.2</v>
      </c>
      <c r="K162" s="71">
        <v>3957.7934999999998</v>
      </c>
      <c r="L162" s="71">
        <v>14323.4614</v>
      </c>
      <c r="M162" s="71">
        <v>27690.87</v>
      </c>
      <c r="N162" s="71">
        <v>4091.8</v>
      </c>
      <c r="O162" s="35">
        <v>5489.0386999999992</v>
      </c>
      <c r="P162" s="35">
        <v>6626.1741000000002</v>
      </c>
    </row>
    <row r="163" spans="2:16" hidden="1" outlineLevel="2" x14ac:dyDescent="0.2">
      <c r="B163" s="285" t="s">
        <v>302</v>
      </c>
      <c r="C163" s="215" t="s">
        <v>304</v>
      </c>
      <c r="D163" s="71"/>
      <c r="E163" s="71"/>
      <c r="F163" s="71"/>
      <c r="G163" s="71"/>
      <c r="H163" s="71">
        <v>0</v>
      </c>
      <c r="I163" s="71">
        <v>0</v>
      </c>
      <c r="J163" s="71">
        <v>0</v>
      </c>
      <c r="K163" s="71">
        <v>0</v>
      </c>
      <c r="L163" s="71">
        <v>0</v>
      </c>
      <c r="M163" s="71">
        <v>0</v>
      </c>
      <c r="N163" s="71">
        <v>0</v>
      </c>
      <c r="O163" s="35">
        <v>0</v>
      </c>
      <c r="P163" s="35">
        <v>0</v>
      </c>
    </row>
    <row r="164" spans="2:16" s="96" customFormat="1" ht="15" hidden="1" outlineLevel="2" x14ac:dyDescent="0.25">
      <c r="B164" s="33" t="s">
        <v>303</v>
      </c>
      <c r="C164" s="220" t="s">
        <v>304</v>
      </c>
      <c r="D164" s="135">
        <v>0</v>
      </c>
      <c r="E164" s="135">
        <v>0</v>
      </c>
      <c r="F164" s="135">
        <v>0</v>
      </c>
      <c r="G164" s="135">
        <v>0</v>
      </c>
      <c r="H164" s="135">
        <v>692.00019999999995</v>
      </c>
      <c r="I164" s="135">
        <v>2818</v>
      </c>
      <c r="J164" s="135">
        <v>2816.2</v>
      </c>
      <c r="K164" s="135">
        <v>3957.7934999999998</v>
      </c>
      <c r="L164" s="135">
        <v>14323.4614</v>
      </c>
      <c r="M164" s="135">
        <v>30868.87</v>
      </c>
      <c r="N164" s="135">
        <v>11048.8</v>
      </c>
      <c r="O164" s="141">
        <v>10745.038699999999</v>
      </c>
      <c r="P164" s="141">
        <v>10720.1741</v>
      </c>
    </row>
    <row r="165" spans="2:16" s="96" customFormat="1" ht="15" hidden="1" outlineLevel="2" x14ac:dyDescent="0.25">
      <c r="B165" s="33"/>
      <c r="C165" s="220"/>
      <c r="D165" s="135"/>
      <c r="E165" s="135"/>
      <c r="F165" s="135"/>
      <c r="G165" s="135"/>
      <c r="H165" s="135"/>
      <c r="I165" s="135"/>
      <c r="J165" s="135"/>
      <c r="K165" s="135"/>
      <c r="L165" s="135"/>
      <c r="M165" s="135"/>
      <c r="N165" s="135"/>
      <c r="O165" s="141"/>
      <c r="P165" s="141"/>
    </row>
    <row r="166" spans="2:16" ht="15" hidden="1" outlineLevel="2" x14ac:dyDescent="0.2">
      <c r="B166" s="33" t="s">
        <v>305</v>
      </c>
      <c r="C166" s="220" t="s">
        <v>304</v>
      </c>
      <c r="D166" s="71">
        <v>643772.66000000015</v>
      </c>
      <c r="E166" s="71">
        <v>593774.30000000005</v>
      </c>
      <c r="F166" s="71">
        <v>497364.55999999994</v>
      </c>
      <c r="G166" s="71">
        <v>407989.54000000004</v>
      </c>
      <c r="H166" s="71">
        <v>398659.35</v>
      </c>
      <c r="I166" s="71">
        <v>357698.35000000003</v>
      </c>
      <c r="J166" s="71">
        <v>366161.21</v>
      </c>
      <c r="K166" s="71">
        <v>351251.27</v>
      </c>
      <c r="L166" s="71">
        <v>363301.12</v>
      </c>
      <c r="M166" s="71">
        <v>431760.38</v>
      </c>
      <c r="N166" s="71">
        <v>544044.08000000007</v>
      </c>
      <c r="O166" s="35">
        <v>485153.88999999978</v>
      </c>
      <c r="P166" s="35">
        <v>429466.52999999991</v>
      </c>
    </row>
    <row r="167" spans="2:16" ht="15" hidden="1" outlineLevel="2" x14ac:dyDescent="0.2">
      <c r="B167" s="33"/>
      <c r="C167" s="220"/>
      <c r="D167" s="71"/>
      <c r="E167" s="71"/>
      <c r="F167" s="71"/>
      <c r="G167" s="71"/>
      <c r="H167" s="71"/>
      <c r="I167" s="71"/>
      <c r="J167" s="71"/>
      <c r="K167" s="71"/>
      <c r="L167" s="71"/>
      <c r="M167" s="71"/>
      <c r="N167" s="71"/>
      <c r="O167" s="35"/>
      <c r="P167" s="35"/>
    </row>
    <row r="168" spans="2:16" ht="15" hidden="1" outlineLevel="2" x14ac:dyDescent="0.2">
      <c r="B168" s="121" t="s">
        <v>255</v>
      </c>
      <c r="C168" s="220" t="s">
        <v>304</v>
      </c>
      <c r="D168" s="135">
        <v>643772.66000000015</v>
      </c>
      <c r="E168" s="135">
        <v>593774.30000000005</v>
      </c>
      <c r="F168" s="135">
        <v>497364.55999999994</v>
      </c>
      <c r="G168" s="135">
        <v>407989.54000000004</v>
      </c>
      <c r="H168" s="135">
        <v>399351.35019999999</v>
      </c>
      <c r="I168" s="135">
        <v>360516.35000000003</v>
      </c>
      <c r="J168" s="135">
        <v>368977.41000000003</v>
      </c>
      <c r="K168" s="135">
        <v>355209.06350000005</v>
      </c>
      <c r="L168" s="135">
        <v>377624.58140000002</v>
      </c>
      <c r="M168" s="135">
        <v>462629.25</v>
      </c>
      <c r="N168" s="135">
        <v>555092.88000000012</v>
      </c>
      <c r="O168" s="141">
        <v>495898.92869999976</v>
      </c>
      <c r="P168" s="141">
        <v>440186.70409999992</v>
      </c>
    </row>
    <row r="169" spans="2:16" hidden="1" outlineLevel="2" x14ac:dyDescent="0.2">
      <c r="B169" s="34"/>
      <c r="C169" s="215"/>
      <c r="D169" s="71"/>
      <c r="E169" s="71"/>
      <c r="F169" s="71"/>
      <c r="G169" s="71"/>
      <c r="H169" s="71"/>
      <c r="I169" s="71"/>
      <c r="J169" s="71"/>
      <c r="K169" s="71"/>
      <c r="L169" s="71"/>
      <c r="M169" s="71"/>
      <c r="N169" s="71"/>
      <c r="O169" s="71"/>
      <c r="P169" s="71"/>
    </row>
    <row r="170" spans="2:16" ht="15" hidden="1" outlineLevel="2" x14ac:dyDescent="0.2">
      <c r="B170" s="33" t="s">
        <v>254</v>
      </c>
      <c r="C170" s="215"/>
      <c r="D170" s="71"/>
      <c r="E170" s="71"/>
      <c r="F170" s="71"/>
      <c r="G170" s="71"/>
      <c r="H170" s="71"/>
      <c r="I170" s="71"/>
      <c r="J170" s="71"/>
      <c r="K170" s="71"/>
      <c r="L170" s="71"/>
      <c r="M170" s="71"/>
      <c r="N170" s="71"/>
      <c r="O170" s="35"/>
      <c r="P170" s="35"/>
    </row>
    <row r="171" spans="2:16" hidden="1" outlineLevel="2" x14ac:dyDescent="0.2">
      <c r="B171" s="34" t="s">
        <v>259</v>
      </c>
      <c r="C171" s="215" t="s">
        <v>304</v>
      </c>
      <c r="D171" s="71">
        <v>643772.66000000015</v>
      </c>
      <c r="E171" s="71">
        <v>688335.78489663196</v>
      </c>
      <c r="F171" s="71">
        <v>687567.14576250885</v>
      </c>
      <c r="G171" s="71">
        <v>662290.28334211395</v>
      </c>
      <c r="H171" s="71">
        <v>761000.59580190491</v>
      </c>
      <c r="I171" s="71">
        <v>788023.27097936592</v>
      </c>
      <c r="J171" s="71">
        <v>787612.85656232294</v>
      </c>
      <c r="K171" s="71">
        <v>764908.692130927</v>
      </c>
      <c r="L171" s="71">
        <v>860445.10946559999</v>
      </c>
      <c r="M171" s="71">
        <v>1017041.118748</v>
      </c>
      <c r="N171" s="71">
        <v>1335000.4941912</v>
      </c>
      <c r="O171" s="35">
        <v>1168777.0559303998</v>
      </c>
      <c r="P171" s="35">
        <v>1147572.1875063998</v>
      </c>
    </row>
    <row r="172" spans="2:16" hidden="1" outlineLevel="2" x14ac:dyDescent="0.2">
      <c r="B172" s="34" t="s">
        <v>260</v>
      </c>
      <c r="C172" s="215" t="s">
        <v>304</v>
      </c>
      <c r="D172" s="71"/>
      <c r="E172" s="71">
        <v>94561.484896631911</v>
      </c>
      <c r="F172" s="71">
        <v>190202.58576250891</v>
      </c>
      <c r="G172" s="71">
        <v>254300.74334211391</v>
      </c>
      <c r="H172" s="71">
        <v>361649.24560190493</v>
      </c>
      <c r="I172" s="71">
        <v>427506.92097936588</v>
      </c>
      <c r="J172" s="71">
        <v>418635.4465623229</v>
      </c>
      <c r="K172" s="71">
        <v>409699.62863092695</v>
      </c>
      <c r="L172" s="71">
        <v>482820.52806559997</v>
      </c>
      <c r="M172" s="71">
        <v>554411.86874800001</v>
      </c>
      <c r="N172" s="71">
        <v>779907.61419119989</v>
      </c>
      <c r="O172" s="35">
        <v>672878.12723039999</v>
      </c>
      <c r="P172" s="35">
        <v>707385.48340639984</v>
      </c>
    </row>
    <row r="173" spans="2:16" hidden="1" outlineLevel="2" x14ac:dyDescent="0.2">
      <c r="B173" s="34" t="s">
        <v>261</v>
      </c>
      <c r="C173" s="215" t="s">
        <v>350</v>
      </c>
      <c r="D173" s="71"/>
      <c r="E173" s="304">
        <v>2.7530311249999992</v>
      </c>
      <c r="F173" s="304">
        <v>2.8979274999999993</v>
      </c>
      <c r="G173" s="304">
        <v>3.0504499999999997</v>
      </c>
      <c r="H173" s="304">
        <v>3.2109999999999999</v>
      </c>
      <c r="I173" s="304">
        <v>3.38</v>
      </c>
      <c r="J173" s="304">
        <v>3.22</v>
      </c>
      <c r="K173" s="304">
        <v>4.62</v>
      </c>
      <c r="L173" s="304">
        <v>4.62</v>
      </c>
      <c r="M173" s="304">
        <v>3.42</v>
      </c>
      <c r="N173" s="304">
        <v>3.95</v>
      </c>
      <c r="O173" s="304">
        <v>3.9304351679612446</v>
      </c>
      <c r="P173" s="304">
        <v>4.1399999999999997</v>
      </c>
    </row>
    <row r="174" spans="2:16" hidden="1" outlineLevel="2" x14ac:dyDescent="0.2">
      <c r="B174" s="34" t="s">
        <v>262</v>
      </c>
      <c r="C174" s="215" t="s">
        <v>286</v>
      </c>
      <c r="D174" s="71"/>
      <c r="E174" s="281">
        <v>260330.71114664499</v>
      </c>
      <c r="F174" s="281">
        <v>551193.30385228293</v>
      </c>
      <c r="G174" s="281">
        <v>775731.70252795133</v>
      </c>
      <c r="H174" s="281">
        <v>1161255.7276277167</v>
      </c>
      <c r="I174" s="281">
        <v>1444973.3929102565</v>
      </c>
      <c r="J174" s="281">
        <v>1348006.1379306798</v>
      </c>
      <c r="K174" s="281">
        <v>1892812.2842748826</v>
      </c>
      <c r="L174" s="281">
        <v>2230630.839663072</v>
      </c>
      <c r="M174" s="281">
        <v>1896088.5911181599</v>
      </c>
      <c r="N174" s="281">
        <v>3080635.0760552399</v>
      </c>
      <c r="O174" s="281">
        <v>2644703.8550182651</v>
      </c>
      <c r="P174" s="281">
        <v>2928575.901302495</v>
      </c>
    </row>
    <row r="175" spans="2:16" hidden="1" outlineLevel="2" x14ac:dyDescent="0.2">
      <c r="B175" s="34"/>
      <c r="C175" s="215"/>
      <c r="D175" s="80"/>
      <c r="E175" s="80"/>
      <c r="F175" s="80"/>
      <c r="G175" s="80"/>
      <c r="H175" s="80"/>
      <c r="I175" s="80"/>
      <c r="J175" s="80"/>
      <c r="K175" s="80"/>
      <c r="L175" s="80"/>
      <c r="M175" s="80"/>
      <c r="N175" s="80"/>
      <c r="O175" s="35"/>
      <c r="P175" s="35"/>
    </row>
    <row r="176" spans="2:16" ht="26.25" outlineLevel="1" collapsed="1" thickBot="1" x14ac:dyDescent="0.25">
      <c r="B176" s="241" t="s">
        <v>212</v>
      </c>
      <c r="C176" s="32"/>
      <c r="D176" s="125"/>
      <c r="E176" s="125"/>
      <c r="F176" s="125"/>
      <c r="G176" s="125"/>
      <c r="H176" s="125"/>
      <c r="I176" s="125"/>
      <c r="J176" s="125"/>
      <c r="K176" s="125"/>
      <c r="L176" s="125"/>
      <c r="M176" s="125"/>
      <c r="N176" s="125"/>
      <c r="O176" s="126"/>
      <c r="P176" s="126"/>
    </row>
    <row r="177" spans="2:16" ht="15" outlineLevel="1" thickTop="1" x14ac:dyDescent="0.2">
      <c r="B177" s="34"/>
      <c r="C177" s="215"/>
      <c r="D177" s="80"/>
      <c r="E177" s="80"/>
      <c r="F177" s="80"/>
      <c r="G177" s="80"/>
      <c r="H177" s="80"/>
      <c r="I177" s="80"/>
      <c r="J177" s="80"/>
      <c r="K177" s="80"/>
      <c r="L177" s="80"/>
      <c r="M177" s="80"/>
      <c r="N177" s="80"/>
      <c r="O177" s="35"/>
      <c r="P177" s="35"/>
    </row>
    <row r="178" spans="2:16" ht="26.25" outlineLevel="1" x14ac:dyDescent="0.2">
      <c r="B178" s="132" t="s">
        <v>189</v>
      </c>
      <c r="C178" s="215"/>
      <c r="D178" s="80"/>
      <c r="E178" s="80"/>
      <c r="F178" s="80"/>
      <c r="G178" s="80"/>
      <c r="H178" s="80"/>
      <c r="I178" s="80"/>
      <c r="J178" s="80"/>
      <c r="K178" s="80"/>
      <c r="L178" s="80"/>
      <c r="M178" s="80"/>
      <c r="N178" s="80"/>
      <c r="O178" s="35"/>
      <c r="P178" s="35"/>
    </row>
    <row r="179" spans="2:16" ht="18.75" outlineLevel="1" thickBot="1" x14ac:dyDescent="0.25">
      <c r="B179" s="30"/>
      <c r="C179" s="32"/>
      <c r="D179" s="125"/>
      <c r="E179" s="125"/>
      <c r="F179" s="125"/>
      <c r="G179" s="125"/>
      <c r="H179" s="125"/>
      <c r="I179" s="125"/>
      <c r="J179" s="125"/>
      <c r="K179" s="125"/>
      <c r="L179" s="125"/>
      <c r="M179" s="125"/>
      <c r="N179" s="125"/>
      <c r="O179" s="126"/>
      <c r="P179" s="126"/>
    </row>
    <row r="180" spans="2:16" ht="18.75" outlineLevel="1" thickTop="1" x14ac:dyDescent="0.2">
      <c r="B180" s="28" t="s">
        <v>263</v>
      </c>
      <c r="C180" s="216" t="s">
        <v>283</v>
      </c>
      <c r="D180" s="139">
        <v>528.0611403484321</v>
      </c>
      <c r="E180" s="139">
        <v>517.9385444058222</v>
      </c>
      <c r="F180" s="139">
        <v>507.33341213086089</v>
      </c>
      <c r="G180" s="139">
        <v>446.89555363380401</v>
      </c>
      <c r="H180" s="139">
        <v>383.61151723744916</v>
      </c>
      <c r="I180" s="139">
        <v>406.53812870347781</v>
      </c>
      <c r="J180" s="139">
        <v>373.25360640455062</v>
      </c>
      <c r="K180" s="139">
        <v>343.81984393517638</v>
      </c>
      <c r="L180" s="139">
        <v>324.81421206759921</v>
      </c>
      <c r="M180" s="139">
        <v>336.31871198776668</v>
      </c>
      <c r="N180" s="139">
        <v>310.99744087264514</v>
      </c>
      <c r="O180" s="139">
        <v>300.03724856636188</v>
      </c>
      <c r="P180" s="139">
        <v>298.10488941852856</v>
      </c>
    </row>
    <row r="181" spans="2:16" outlineLevel="2" x14ac:dyDescent="0.2">
      <c r="B181" s="34" t="s">
        <v>257</v>
      </c>
      <c r="C181" s="215" t="s">
        <v>219</v>
      </c>
      <c r="D181" s="71"/>
      <c r="E181" s="136">
        <v>-1.9169363486831625</v>
      </c>
      <c r="F181" s="136">
        <v>-3.9252515729323263</v>
      </c>
      <c r="G181" s="136">
        <v>-15.370490368041922</v>
      </c>
      <c r="H181" s="136">
        <v>-27.354715595180956</v>
      </c>
      <c r="I181" s="136">
        <v>-23.013057079861891</v>
      </c>
      <c r="J181" s="136">
        <v>-29.316213997821233</v>
      </c>
      <c r="K181" s="136">
        <v>-34.890144783554277</v>
      </c>
      <c r="L181" s="136">
        <v>-38.489279507809243</v>
      </c>
      <c r="M181" s="136">
        <v>-36.310649224093154</v>
      </c>
      <c r="N181" s="136">
        <v>-38.91769989939003</v>
      </c>
      <c r="O181" s="136">
        <v>-40.925622778798804</v>
      </c>
      <c r="P181" s="136">
        <v>-41.5306529563588</v>
      </c>
    </row>
    <row r="182" spans="2:16" outlineLevel="2" x14ac:dyDescent="0.2">
      <c r="B182" s="34" t="s">
        <v>133</v>
      </c>
      <c r="C182" s="215" t="s">
        <v>219</v>
      </c>
      <c r="D182" s="71"/>
      <c r="E182" s="71"/>
      <c r="F182" s="71">
        <v>17.544353071551296</v>
      </c>
      <c r="G182" s="71">
        <v>19.878013373443206</v>
      </c>
      <c r="H182" s="71">
        <v>21.683379296990253</v>
      </c>
      <c r="I182" s="71">
        <v>15.520787438804398</v>
      </c>
      <c r="J182" s="71">
        <v>9.7495964191170312</v>
      </c>
      <c r="K182" s="71">
        <v>8.230478994100288</v>
      </c>
      <c r="L182" s="71">
        <v>3.0284057962619806</v>
      </c>
      <c r="M182" s="71">
        <v>8.4200952139976408</v>
      </c>
      <c r="N182" s="71">
        <v>20.90092070623243</v>
      </c>
      <c r="O182" s="71">
        <v>24.259801036604348</v>
      </c>
      <c r="P182" s="71">
        <v>26.006640569365469</v>
      </c>
    </row>
    <row r="183" spans="2:16" outlineLevel="2" x14ac:dyDescent="0.2">
      <c r="B183" s="34"/>
      <c r="C183" s="215"/>
      <c r="D183" s="71"/>
      <c r="E183" s="71"/>
      <c r="F183" s="71"/>
      <c r="G183" s="71"/>
      <c r="H183" s="71"/>
      <c r="I183" s="71"/>
      <c r="J183" s="71"/>
      <c r="K183" s="71"/>
      <c r="L183" s="71"/>
      <c r="M183" s="71"/>
      <c r="N183" s="71"/>
      <c r="O183" s="71"/>
      <c r="P183" s="71"/>
    </row>
    <row r="184" spans="2:16" ht="20.25" outlineLevel="2" x14ac:dyDescent="0.2">
      <c r="B184" s="117" t="s">
        <v>3</v>
      </c>
      <c r="C184" s="221"/>
      <c r="D184" s="80"/>
      <c r="E184" s="80"/>
      <c r="F184" s="80"/>
      <c r="G184" s="80"/>
      <c r="H184" s="80"/>
      <c r="I184" s="80"/>
      <c r="J184" s="80"/>
      <c r="K184" s="80"/>
      <c r="L184" s="80"/>
      <c r="M184" s="80"/>
      <c r="N184" s="80"/>
      <c r="O184" s="35"/>
      <c r="P184" s="35"/>
    </row>
    <row r="185" spans="2:16" outlineLevel="2" x14ac:dyDescent="0.2">
      <c r="B185" s="238" t="s">
        <v>193</v>
      </c>
      <c r="C185" s="239" t="s">
        <v>283</v>
      </c>
      <c r="D185" s="228">
        <v>462.43384436701507</v>
      </c>
      <c r="E185" s="228">
        <v>451.3597870953725</v>
      </c>
      <c r="F185" s="228">
        <v>447.87553340032105</v>
      </c>
      <c r="G185" s="228">
        <v>394.62636858944694</v>
      </c>
      <c r="H185" s="228">
        <v>340.40798440533547</v>
      </c>
      <c r="I185" s="228">
        <v>330.79208964509706</v>
      </c>
      <c r="J185" s="228">
        <v>301.48788276930554</v>
      </c>
      <c r="K185" s="228">
        <v>272.31878685933714</v>
      </c>
      <c r="L185" s="228">
        <v>256.72810883710582</v>
      </c>
      <c r="M185" s="228">
        <v>244.42337268971193</v>
      </c>
      <c r="N185" s="228">
        <v>238.96007097298863</v>
      </c>
      <c r="O185" s="228">
        <v>232.26408624603044</v>
      </c>
      <c r="P185" s="228">
        <v>222.6492641367322</v>
      </c>
    </row>
    <row r="186" spans="2:16" outlineLevel="2" x14ac:dyDescent="0.2">
      <c r="B186" s="34" t="s">
        <v>257</v>
      </c>
      <c r="C186" s="215" t="s">
        <v>219</v>
      </c>
      <c r="D186" s="71"/>
      <c r="E186" s="136">
        <v>-2.3947333021874457</v>
      </c>
      <c r="F186" s="136">
        <v>-3.1481932267785484</v>
      </c>
      <c r="G186" s="136">
        <v>-14.663173252464642</v>
      </c>
      <c r="H186" s="136">
        <v>-26.387744203435204</v>
      </c>
      <c r="I186" s="136">
        <v>-28.467154021157516</v>
      </c>
      <c r="J186" s="136">
        <v>-34.804105183523987</v>
      </c>
      <c r="K186" s="136">
        <v>-41.111838984862729</v>
      </c>
      <c r="L186" s="136">
        <v>-44.48327864312823</v>
      </c>
      <c r="M186" s="136">
        <v>-47.144142742345871</v>
      </c>
      <c r="N186" s="136">
        <v>-48.325566157451121</v>
      </c>
      <c r="O186" s="136">
        <v>-49.773553757952925</v>
      </c>
      <c r="P186" s="136">
        <v>-51.852731617968587</v>
      </c>
    </row>
    <row r="187" spans="2:16" outlineLevel="2" x14ac:dyDescent="0.2">
      <c r="B187" s="34" t="s">
        <v>133</v>
      </c>
      <c r="C187" s="215" t="s">
        <v>219</v>
      </c>
      <c r="D187" s="71">
        <v>0</v>
      </c>
      <c r="E187" s="71">
        <v>0</v>
      </c>
      <c r="F187" s="71">
        <v>19.873460021007453</v>
      </c>
      <c r="G187" s="71">
        <v>22.510902713921233</v>
      </c>
      <c r="H187" s="71">
        <v>24.435367006694541</v>
      </c>
      <c r="I187" s="71">
        <v>19.074796764776586</v>
      </c>
      <c r="J187" s="71">
        <v>12.070375734499731</v>
      </c>
      <c r="K187" s="71">
        <v>10.391504882566208</v>
      </c>
      <c r="L187" s="71">
        <v>3.8315603499339628</v>
      </c>
      <c r="M187" s="71">
        <v>11.585780631465937</v>
      </c>
      <c r="N187" s="71">
        <v>28.212376480925279</v>
      </c>
      <c r="O187" s="71">
        <v>32.582809817525806</v>
      </c>
      <c r="P187" s="71">
        <v>36.064128720137894</v>
      </c>
    </row>
    <row r="188" spans="2:16" outlineLevel="2" x14ac:dyDescent="0.2">
      <c r="B188" s="34"/>
      <c r="C188" s="215"/>
      <c r="D188" s="71"/>
      <c r="E188" s="71"/>
      <c r="F188" s="71"/>
      <c r="G188" s="71"/>
      <c r="H188" s="71"/>
      <c r="I188" s="71"/>
      <c r="J188" s="71"/>
      <c r="K188" s="71"/>
      <c r="L188" s="71"/>
      <c r="M188" s="71"/>
      <c r="N188" s="71"/>
      <c r="O188" s="71"/>
      <c r="P188" s="71"/>
    </row>
    <row r="189" spans="2:16" ht="15" outlineLevel="2" x14ac:dyDescent="0.2">
      <c r="B189" s="33" t="s">
        <v>306</v>
      </c>
      <c r="C189" s="215"/>
      <c r="D189" s="71"/>
      <c r="E189" s="71"/>
      <c r="F189" s="71"/>
      <c r="G189" s="71"/>
      <c r="H189" s="71"/>
      <c r="I189" s="71"/>
      <c r="J189" s="71"/>
      <c r="K189" s="71"/>
      <c r="L189" s="71"/>
      <c r="M189" s="71"/>
      <c r="N189" s="71"/>
      <c r="O189" s="71"/>
      <c r="P189" s="71"/>
    </row>
    <row r="190" spans="2:16" outlineLevel="2" x14ac:dyDescent="0.2">
      <c r="B190" s="34" t="s">
        <v>307</v>
      </c>
      <c r="C190" s="222" t="s">
        <v>284</v>
      </c>
      <c r="D190" s="71" t="s">
        <v>130</v>
      </c>
      <c r="E190" s="71" t="s">
        <v>130</v>
      </c>
      <c r="F190" s="71" t="s">
        <v>130</v>
      </c>
      <c r="G190" s="71" t="s">
        <v>130</v>
      </c>
      <c r="H190" s="71" t="s">
        <v>130</v>
      </c>
      <c r="I190" s="71" t="s">
        <v>130</v>
      </c>
      <c r="J190" s="71" t="s">
        <v>130</v>
      </c>
      <c r="K190" s="71">
        <v>0</v>
      </c>
      <c r="L190" s="71">
        <v>0</v>
      </c>
      <c r="M190" s="71">
        <v>0</v>
      </c>
      <c r="N190" s="71">
        <v>0</v>
      </c>
      <c r="O190" s="71">
        <v>0</v>
      </c>
      <c r="P190" s="71">
        <v>0</v>
      </c>
    </row>
    <row r="191" spans="2:16" outlineLevel="2" x14ac:dyDescent="0.2">
      <c r="B191" s="34" t="s">
        <v>308</v>
      </c>
      <c r="C191" s="222" t="s">
        <v>284</v>
      </c>
      <c r="D191" s="71">
        <v>0</v>
      </c>
      <c r="E191" s="71">
        <v>0</v>
      </c>
      <c r="F191" s="71">
        <v>40924.800144000001</v>
      </c>
      <c r="G191" s="71">
        <v>39343.049783999973</v>
      </c>
      <c r="H191" s="71">
        <v>42329.606184000011</v>
      </c>
      <c r="I191" s="71">
        <v>33250.233887999973</v>
      </c>
      <c r="J191" s="71">
        <v>19166.555663999989</v>
      </c>
      <c r="K191" s="71">
        <v>14474.590055999999</v>
      </c>
      <c r="L191" s="71">
        <v>5659.9541280000012</v>
      </c>
      <c r="M191" s="71">
        <v>19259.596944000008</v>
      </c>
      <c r="N191" s="71">
        <v>60184.836432000026</v>
      </c>
      <c r="O191" s="71">
        <v>59148.389232000045</v>
      </c>
      <c r="P191" s="71">
        <v>61619.386715999928</v>
      </c>
    </row>
    <row r="192" spans="2:16" s="96" customFormat="1" ht="15" outlineLevel="2" x14ac:dyDescent="0.25">
      <c r="B192" s="33" t="s">
        <v>309</v>
      </c>
      <c r="C192" s="224" t="s">
        <v>284</v>
      </c>
      <c r="D192" s="135">
        <v>0</v>
      </c>
      <c r="E192" s="135">
        <v>0</v>
      </c>
      <c r="F192" s="135">
        <v>40924.800144000001</v>
      </c>
      <c r="G192" s="135">
        <v>39343.049783999973</v>
      </c>
      <c r="H192" s="135">
        <v>42329.606184000011</v>
      </c>
      <c r="I192" s="135">
        <v>33250.233887999973</v>
      </c>
      <c r="J192" s="135">
        <v>19166.555663999989</v>
      </c>
      <c r="K192" s="135">
        <v>14474.590055999999</v>
      </c>
      <c r="L192" s="135">
        <v>5659.9541280000012</v>
      </c>
      <c r="M192" s="135">
        <v>19259.596944000008</v>
      </c>
      <c r="N192" s="135">
        <v>60184.836432000026</v>
      </c>
      <c r="O192" s="135">
        <v>59148.389232000045</v>
      </c>
      <c r="P192" s="135">
        <v>61619.386715999928</v>
      </c>
    </row>
    <row r="193" spans="2:16" s="96" customFormat="1" ht="15" outlineLevel="2" x14ac:dyDescent="0.25">
      <c r="B193" s="33"/>
      <c r="C193" s="224"/>
      <c r="D193" s="135"/>
      <c r="E193" s="135"/>
      <c r="F193" s="135"/>
      <c r="G193" s="135"/>
      <c r="H193" s="135"/>
      <c r="I193" s="135"/>
      <c r="J193" s="135"/>
      <c r="K193" s="135"/>
      <c r="L193" s="135"/>
      <c r="M193" s="135"/>
      <c r="N193" s="135"/>
      <c r="O193" s="135"/>
      <c r="P193" s="135"/>
    </row>
    <row r="194" spans="2:16" s="96" customFormat="1" ht="15" outlineLevel="2" x14ac:dyDescent="0.25">
      <c r="B194" s="33" t="s">
        <v>310</v>
      </c>
      <c r="C194" s="224"/>
      <c r="D194" s="135"/>
      <c r="E194" s="135"/>
      <c r="F194" s="135"/>
      <c r="G194" s="135"/>
      <c r="H194" s="135"/>
      <c r="I194" s="135"/>
      <c r="J194" s="135"/>
      <c r="K194" s="135"/>
      <c r="L194" s="135"/>
      <c r="M194" s="135"/>
      <c r="N194" s="135"/>
      <c r="O194" s="135"/>
      <c r="P194" s="135"/>
    </row>
    <row r="195" spans="2:16" outlineLevel="2" x14ac:dyDescent="0.2">
      <c r="B195" s="34" t="s">
        <v>311</v>
      </c>
      <c r="C195" s="222" t="s">
        <v>284</v>
      </c>
      <c r="D195" s="71" t="s">
        <v>130</v>
      </c>
      <c r="E195" s="71" t="s">
        <v>130</v>
      </c>
      <c r="F195" s="71" t="s">
        <v>130</v>
      </c>
      <c r="G195" s="71" t="s">
        <v>130</v>
      </c>
      <c r="H195" s="71" t="s">
        <v>130</v>
      </c>
      <c r="I195" s="71" t="s">
        <v>130</v>
      </c>
      <c r="J195" s="71" t="s">
        <v>130</v>
      </c>
      <c r="K195" s="71">
        <v>0</v>
      </c>
      <c r="L195" s="71">
        <v>0</v>
      </c>
      <c r="M195" s="71">
        <v>0</v>
      </c>
      <c r="N195" s="71">
        <v>10315.049999999999</v>
      </c>
      <c r="O195" s="71">
        <v>9309.83</v>
      </c>
      <c r="P195" s="71">
        <v>8172.0300000000007</v>
      </c>
    </row>
    <row r="196" spans="2:16" outlineLevel="2" x14ac:dyDescent="0.2">
      <c r="B196" s="34" t="s">
        <v>312</v>
      </c>
      <c r="C196" s="222" t="s">
        <v>284</v>
      </c>
      <c r="D196" s="71"/>
      <c r="E196" s="71"/>
      <c r="F196" s="71"/>
      <c r="G196" s="71"/>
      <c r="H196" s="71"/>
      <c r="I196" s="71"/>
      <c r="J196" s="71"/>
      <c r="K196" s="71">
        <v>124817.939944</v>
      </c>
      <c r="L196" s="71">
        <v>142059.34587200001</v>
      </c>
      <c r="M196" s="71">
        <v>146975.18305599995</v>
      </c>
      <c r="N196" s="71">
        <v>142827.893568</v>
      </c>
      <c r="O196" s="71">
        <v>113074.28076799994</v>
      </c>
      <c r="P196" s="71">
        <v>101069.18328400009</v>
      </c>
    </row>
    <row r="197" spans="2:16" s="96" customFormat="1" ht="15" outlineLevel="2" x14ac:dyDescent="0.25">
      <c r="B197" s="33" t="s">
        <v>313</v>
      </c>
      <c r="C197" s="224" t="s">
        <v>284</v>
      </c>
      <c r="D197" s="135">
        <v>199077.77</v>
      </c>
      <c r="E197" s="135">
        <v>207760.90999999997</v>
      </c>
      <c r="F197" s="135">
        <v>165002.09985600002</v>
      </c>
      <c r="G197" s="135">
        <v>135430.26021600005</v>
      </c>
      <c r="H197" s="135">
        <v>130901.29381599999</v>
      </c>
      <c r="I197" s="135">
        <v>141064.77611199999</v>
      </c>
      <c r="J197" s="135">
        <v>139623.494336</v>
      </c>
      <c r="K197" s="135">
        <v>124817.939944</v>
      </c>
      <c r="L197" s="135">
        <v>142059.34587200001</v>
      </c>
      <c r="M197" s="135">
        <v>146975.18305599995</v>
      </c>
      <c r="N197" s="135">
        <v>153142.94356799999</v>
      </c>
      <c r="O197" s="135">
        <v>122384.11076799994</v>
      </c>
      <c r="P197" s="135">
        <v>109241.21328400008</v>
      </c>
    </row>
    <row r="198" spans="2:16" s="96" customFormat="1" ht="15" outlineLevel="2" x14ac:dyDescent="0.25">
      <c r="B198" s="33"/>
      <c r="C198" s="224"/>
      <c r="D198" s="135"/>
      <c r="E198" s="135"/>
      <c r="F198" s="135"/>
      <c r="G198" s="135"/>
      <c r="H198" s="135"/>
      <c r="I198" s="135"/>
      <c r="J198" s="135"/>
      <c r="K198" s="135"/>
      <c r="L198" s="135"/>
      <c r="M198" s="135"/>
      <c r="N198" s="135"/>
      <c r="O198" s="135"/>
      <c r="P198" s="135"/>
    </row>
    <row r="199" spans="2:16" s="96" customFormat="1" ht="15" outlineLevel="2" x14ac:dyDescent="0.25">
      <c r="B199" s="33" t="s">
        <v>134</v>
      </c>
      <c r="C199" s="224" t="s">
        <v>284</v>
      </c>
      <c r="D199" s="135">
        <v>199077.77</v>
      </c>
      <c r="E199" s="135">
        <v>207760.90999999997</v>
      </c>
      <c r="F199" s="135">
        <v>205926.90000000002</v>
      </c>
      <c r="G199" s="135">
        <v>174773.31000000003</v>
      </c>
      <c r="H199" s="135">
        <v>173230.9</v>
      </c>
      <c r="I199" s="135">
        <v>174315.00999999995</v>
      </c>
      <c r="J199" s="135">
        <v>158790.04999999999</v>
      </c>
      <c r="K199" s="135">
        <v>139292.53</v>
      </c>
      <c r="L199" s="135">
        <v>147719.30000000002</v>
      </c>
      <c r="M199" s="135">
        <v>166234.77999999997</v>
      </c>
      <c r="N199" s="135">
        <v>213327.78000000003</v>
      </c>
      <c r="O199" s="135">
        <v>181532.5</v>
      </c>
      <c r="P199" s="135">
        <v>170860.6</v>
      </c>
    </row>
    <row r="200" spans="2:16" outlineLevel="2" x14ac:dyDescent="0.2">
      <c r="B200" s="34"/>
      <c r="C200" s="215"/>
      <c r="D200" s="71" t="s">
        <v>130</v>
      </c>
      <c r="E200" s="71" t="s">
        <v>130</v>
      </c>
      <c r="F200" s="71" t="s">
        <v>130</v>
      </c>
      <c r="G200" s="71" t="s">
        <v>130</v>
      </c>
      <c r="H200" s="71" t="s">
        <v>130</v>
      </c>
      <c r="I200" s="71" t="s">
        <v>130</v>
      </c>
      <c r="J200" s="71" t="s">
        <v>130</v>
      </c>
      <c r="K200" s="71" t="s">
        <v>130</v>
      </c>
      <c r="L200" s="71" t="s">
        <v>130</v>
      </c>
      <c r="M200" s="71" t="s">
        <v>130</v>
      </c>
      <c r="N200" s="71"/>
      <c r="O200" s="71"/>
      <c r="P200" s="71"/>
    </row>
    <row r="201" spans="2:16" ht="15" outlineLevel="2" x14ac:dyDescent="0.2">
      <c r="B201" s="33" t="s">
        <v>129</v>
      </c>
      <c r="C201" s="220"/>
      <c r="D201" s="71" t="s">
        <v>130</v>
      </c>
      <c r="E201" s="71" t="s">
        <v>130</v>
      </c>
      <c r="F201" s="71" t="s">
        <v>130</v>
      </c>
      <c r="G201" s="71" t="s">
        <v>130</v>
      </c>
      <c r="H201" s="71" t="s">
        <v>130</v>
      </c>
      <c r="I201" s="71" t="s">
        <v>130</v>
      </c>
      <c r="J201" s="71" t="s">
        <v>130</v>
      </c>
      <c r="K201" s="71" t="s">
        <v>130</v>
      </c>
      <c r="L201" s="71" t="s">
        <v>130</v>
      </c>
      <c r="M201" s="71" t="s">
        <v>130</v>
      </c>
      <c r="N201" s="71"/>
      <c r="O201" s="71"/>
      <c r="P201" s="71"/>
    </row>
    <row r="202" spans="2:16" outlineLevel="2" x14ac:dyDescent="0.2">
      <c r="B202" s="34" t="s">
        <v>264</v>
      </c>
      <c r="C202" s="222" t="s">
        <v>284</v>
      </c>
      <c r="D202" s="71">
        <v>199077.77</v>
      </c>
      <c r="E202" s="71">
        <v>212858.29856213703</v>
      </c>
      <c r="F202" s="71">
        <v>212620.60756613238</v>
      </c>
      <c r="G202" s="71">
        <v>204804.08829479673</v>
      </c>
      <c r="H202" s="71">
        <v>235328.88392761903</v>
      </c>
      <c r="I202" s="71">
        <v>243685.27159056094</v>
      </c>
      <c r="J202" s="71">
        <v>243558.35662197444</v>
      </c>
      <c r="K202" s="71">
        <v>236537.40853648778</v>
      </c>
      <c r="L202" s="71">
        <v>266080.7665888</v>
      </c>
      <c r="M202" s="71">
        <v>314505.91972899996</v>
      </c>
      <c r="N202" s="71">
        <v>412830.46528259997</v>
      </c>
      <c r="O202" s="71">
        <v>361428.1626942</v>
      </c>
      <c r="P202" s="71">
        <v>354870.84999220003</v>
      </c>
    </row>
    <row r="203" spans="2:16" outlineLevel="2" x14ac:dyDescent="0.2">
      <c r="B203" s="34" t="s">
        <v>265</v>
      </c>
      <c r="C203" s="222" t="s">
        <v>284</v>
      </c>
      <c r="D203" s="71">
        <v>0</v>
      </c>
      <c r="E203" s="71">
        <v>5097.3885621370573</v>
      </c>
      <c r="F203" s="71">
        <v>6693.7075661323615</v>
      </c>
      <c r="G203" s="71">
        <v>30030.778294796706</v>
      </c>
      <c r="H203" s="71">
        <v>62097.983927619032</v>
      </c>
      <c r="I203" s="71">
        <v>69370.261590560985</v>
      </c>
      <c r="J203" s="71">
        <v>84768.306621974451</v>
      </c>
      <c r="K203" s="71">
        <v>97244.878536487784</v>
      </c>
      <c r="L203" s="71">
        <v>118361.46658879999</v>
      </c>
      <c r="M203" s="71">
        <v>148271.13972899999</v>
      </c>
      <c r="N203" s="71">
        <v>199502.63561714283</v>
      </c>
      <c r="O203" s="71">
        <v>179895.61921268288</v>
      </c>
      <c r="P203" s="71">
        <v>184010.20729955865</v>
      </c>
    </row>
    <row r="204" spans="2:16" outlineLevel="2" x14ac:dyDescent="0.2">
      <c r="B204" s="34" t="s">
        <v>261</v>
      </c>
      <c r="C204" s="215" t="s">
        <v>287</v>
      </c>
      <c r="D204" s="167"/>
      <c r="E204" s="304">
        <v>28.283240448000001</v>
      </c>
      <c r="F204" s="304">
        <v>29.4617088</v>
      </c>
      <c r="G204" s="304">
        <v>30.689280000000004</v>
      </c>
      <c r="H204" s="304">
        <v>31.968000000000004</v>
      </c>
      <c r="I204" s="304">
        <v>33.300000000000004</v>
      </c>
      <c r="J204" s="304">
        <v>36.200000000000003</v>
      </c>
      <c r="K204" s="305">
        <v>49</v>
      </c>
      <c r="L204" s="305">
        <v>51.7</v>
      </c>
      <c r="M204" s="305">
        <v>57.92</v>
      </c>
      <c r="N204" s="305">
        <v>50.64</v>
      </c>
      <c r="O204" s="305">
        <v>44.534202157781657</v>
      </c>
      <c r="P204" s="305">
        <v>50.528185869448052</v>
      </c>
    </row>
    <row r="205" spans="2:16" outlineLevel="2" x14ac:dyDescent="0.2">
      <c r="B205" s="34" t="s">
        <v>262</v>
      </c>
      <c r="C205" s="215" t="s">
        <v>286</v>
      </c>
      <c r="D205" s="71"/>
      <c r="E205" s="306">
        <v>144170.66635980739</v>
      </c>
      <c r="F205" s="306">
        <v>197208.06310574838</v>
      </c>
      <c r="G205" s="306">
        <v>921622.96370693878</v>
      </c>
      <c r="H205" s="306">
        <v>1985148.3501981255</v>
      </c>
      <c r="I205" s="306">
        <v>2310029.7109656809</v>
      </c>
      <c r="J205" s="306">
        <v>3068612.6997154756</v>
      </c>
      <c r="K205" s="307">
        <v>4764999.0482879011</v>
      </c>
      <c r="L205" s="307">
        <v>6119287.8226409601</v>
      </c>
      <c r="M205" s="307">
        <v>8587864.4131036792</v>
      </c>
      <c r="N205" s="307">
        <v>10102813.467652114</v>
      </c>
      <c r="O205" s="307">
        <v>8011507.8733169297</v>
      </c>
      <c r="P205" s="307">
        <v>9297701.956307767</v>
      </c>
    </row>
    <row r="206" spans="2:16" outlineLevel="2" x14ac:dyDescent="0.2">
      <c r="B206" s="34"/>
      <c r="C206" s="215"/>
      <c r="D206" s="80" t="s">
        <v>130</v>
      </c>
      <c r="E206" s="80" t="s">
        <v>130</v>
      </c>
      <c r="F206" s="80" t="s">
        <v>130</v>
      </c>
      <c r="G206" s="80" t="s">
        <v>130</v>
      </c>
      <c r="H206" s="80" t="s">
        <v>130</v>
      </c>
      <c r="I206" s="80" t="s">
        <v>130</v>
      </c>
      <c r="J206" s="80" t="s">
        <v>130</v>
      </c>
      <c r="K206" s="80" t="s">
        <v>130</v>
      </c>
      <c r="L206" s="80" t="s">
        <v>130</v>
      </c>
      <c r="M206" s="80" t="s">
        <v>130</v>
      </c>
      <c r="N206" s="80"/>
      <c r="O206" s="80"/>
      <c r="P206" s="80"/>
    </row>
    <row r="207" spans="2:16" ht="20.25" outlineLevel="2" x14ac:dyDescent="0.2">
      <c r="B207" s="118" t="s">
        <v>131</v>
      </c>
      <c r="C207" s="215"/>
      <c r="D207" s="80" t="s">
        <v>130</v>
      </c>
      <c r="E207" s="80" t="s">
        <v>130</v>
      </c>
      <c r="F207" s="80" t="s">
        <v>130</v>
      </c>
      <c r="G207" s="80" t="s">
        <v>130</v>
      </c>
      <c r="H207" s="80" t="s">
        <v>130</v>
      </c>
      <c r="I207" s="80" t="s">
        <v>130</v>
      </c>
      <c r="J207" s="80" t="s">
        <v>130</v>
      </c>
      <c r="K207" s="80" t="s">
        <v>130</v>
      </c>
      <c r="L207" s="80" t="s">
        <v>130</v>
      </c>
      <c r="M207" s="80" t="s">
        <v>130</v>
      </c>
      <c r="N207" s="80"/>
      <c r="O207" s="80"/>
      <c r="P207" s="80"/>
    </row>
    <row r="208" spans="2:16" outlineLevel="2" x14ac:dyDescent="0.2">
      <c r="B208" s="238" t="s">
        <v>192</v>
      </c>
      <c r="C208" s="239" t="s">
        <v>283</v>
      </c>
      <c r="D208" s="240">
        <v>65.62729598141695</v>
      </c>
      <c r="E208" s="240">
        <v>66.578757310449689</v>
      </c>
      <c r="F208" s="240">
        <v>59.457878730539882</v>
      </c>
      <c r="G208" s="240">
        <v>49.72119833003299</v>
      </c>
      <c r="H208" s="240">
        <v>40.681465281434974</v>
      </c>
      <c r="I208" s="240">
        <v>74.071251794126923</v>
      </c>
      <c r="J208" s="240">
        <v>70.367685327936101</v>
      </c>
      <c r="K208" s="240">
        <v>69.827213554343714</v>
      </c>
      <c r="L208" s="240">
        <v>65.677015165313392</v>
      </c>
      <c r="M208" s="240">
        <v>89.593491067621443</v>
      </c>
      <c r="N208" s="240">
        <v>70.175426700450515</v>
      </c>
      <c r="O208" s="240">
        <v>66.260402237524588</v>
      </c>
      <c r="P208" s="240">
        <v>73.898910252567745</v>
      </c>
    </row>
    <row r="209" spans="2:16" outlineLevel="2" x14ac:dyDescent="0.2">
      <c r="B209" s="34" t="s">
        <v>257</v>
      </c>
      <c r="C209" s="215" t="s">
        <v>219</v>
      </c>
      <c r="D209" s="136">
        <v>0</v>
      </c>
      <c r="E209" s="136">
        <v>1.4497951116287879</v>
      </c>
      <c r="F209" s="136">
        <v>-9.4006878671703955</v>
      </c>
      <c r="G209" s="136">
        <v>-24.237015122317299</v>
      </c>
      <c r="H209" s="136">
        <v>-38.011364519796224</v>
      </c>
      <c r="I209" s="136">
        <v>12.866530132676754</v>
      </c>
      <c r="J209" s="136">
        <v>7.2231977192256132</v>
      </c>
      <c r="K209" s="136">
        <v>6.3996504962142602</v>
      </c>
      <c r="L209" s="136">
        <v>7.5906278667062205E-2</v>
      </c>
      <c r="M209" s="136">
        <v>36.518838328652507</v>
      </c>
      <c r="N209" s="136">
        <v>6.9303988292209837</v>
      </c>
      <c r="O209" s="136">
        <v>0.96484725468187826</v>
      </c>
      <c r="P209" s="136">
        <v>12.604088323999413</v>
      </c>
    </row>
    <row r="210" spans="2:16" outlineLevel="2" x14ac:dyDescent="0.2">
      <c r="B210" s="34"/>
      <c r="C210" s="215"/>
      <c r="D210" s="136"/>
      <c r="E210" s="136"/>
      <c r="F210" s="136"/>
      <c r="G210" s="136"/>
      <c r="H210" s="136"/>
      <c r="I210" s="136"/>
      <c r="J210" s="136"/>
      <c r="K210" s="136"/>
      <c r="L210" s="136"/>
      <c r="M210" s="136"/>
      <c r="N210" s="136"/>
      <c r="O210" s="136"/>
      <c r="P210" s="136"/>
    </row>
    <row r="211" spans="2:16" s="96" customFormat="1" ht="30" outlineLevel="2" x14ac:dyDescent="0.25">
      <c r="B211" s="33" t="s">
        <v>314</v>
      </c>
      <c r="C211" s="220" t="s">
        <v>284</v>
      </c>
      <c r="D211" s="135">
        <v>28252.550919999998</v>
      </c>
      <c r="E211" s="135">
        <v>30646.201989999994</v>
      </c>
      <c r="F211" s="135">
        <v>27337.90023000001</v>
      </c>
      <c r="G211" s="135">
        <v>22020.673480000001</v>
      </c>
      <c r="H211" s="135">
        <v>20702.472230000007</v>
      </c>
      <c r="I211" s="135">
        <v>39032.768320000017</v>
      </c>
      <c r="J211" s="135">
        <v>37061.815450000009</v>
      </c>
      <c r="K211" s="135">
        <v>35716.996800000008</v>
      </c>
      <c r="L211" s="135">
        <v>37790.029109999996</v>
      </c>
      <c r="M211" s="135">
        <v>60933.429210000017</v>
      </c>
      <c r="N211" s="135">
        <v>62647.989379999985</v>
      </c>
      <c r="O211" s="135">
        <v>51787.672659999997</v>
      </c>
      <c r="P211" s="135">
        <v>56709.87592999998</v>
      </c>
    </row>
    <row r="212" spans="2:16" outlineLevel="2" x14ac:dyDescent="0.2">
      <c r="B212" s="34"/>
      <c r="C212" s="215"/>
      <c r="D212" s="71" t="s">
        <v>130</v>
      </c>
      <c r="E212" s="71" t="s">
        <v>130</v>
      </c>
      <c r="F212" s="71" t="s">
        <v>130</v>
      </c>
      <c r="G212" s="71" t="s">
        <v>130</v>
      </c>
      <c r="H212" s="71" t="s">
        <v>130</v>
      </c>
      <c r="I212" s="71" t="s">
        <v>130</v>
      </c>
      <c r="J212" s="71" t="s">
        <v>130</v>
      </c>
      <c r="K212" s="71" t="s">
        <v>130</v>
      </c>
      <c r="L212" s="71" t="s">
        <v>130</v>
      </c>
      <c r="M212" s="71" t="s">
        <v>130</v>
      </c>
      <c r="N212" s="71"/>
      <c r="O212" s="71"/>
      <c r="P212" s="71"/>
    </row>
    <row r="213" spans="2:16" ht="15" outlineLevel="2" x14ac:dyDescent="0.2">
      <c r="B213" s="33" t="s">
        <v>129</v>
      </c>
      <c r="C213" s="215"/>
      <c r="D213" s="71" t="s">
        <v>130</v>
      </c>
      <c r="E213" s="71" t="s">
        <v>130</v>
      </c>
      <c r="F213" s="71" t="s">
        <v>130</v>
      </c>
      <c r="G213" s="71" t="s">
        <v>130</v>
      </c>
      <c r="H213" s="71" t="s">
        <v>130</v>
      </c>
      <c r="I213" s="71" t="s">
        <v>130</v>
      </c>
      <c r="J213" s="71" t="s">
        <v>130</v>
      </c>
      <c r="K213" s="71" t="s">
        <v>130</v>
      </c>
      <c r="L213" s="71" t="s">
        <v>130</v>
      </c>
      <c r="M213" s="71" t="s">
        <v>130</v>
      </c>
      <c r="N213" s="71"/>
      <c r="O213" s="71"/>
      <c r="P213" s="71"/>
    </row>
    <row r="214" spans="2:16" outlineLevel="2" x14ac:dyDescent="0.2">
      <c r="B214" s="34" t="s">
        <v>266</v>
      </c>
      <c r="C214" s="215" t="s">
        <v>284</v>
      </c>
      <c r="D214" s="71">
        <v>28252.550919999998</v>
      </c>
      <c r="E214" s="71">
        <v>30208.244340246223</v>
      </c>
      <c r="F214" s="71">
        <v>30174.511910111774</v>
      </c>
      <c r="G214" s="71">
        <v>29065.213726137885</v>
      </c>
      <c r="H214" s="71">
        <v>33397.205906575233</v>
      </c>
      <c r="I214" s="71">
        <v>34583.12067724263</v>
      </c>
      <c r="J214" s="71">
        <v>34565.109265860527</v>
      </c>
      <c r="K214" s="71">
        <v>33568.716281893074</v>
      </c>
      <c r="L214" s="71">
        <v>37761.365862400002</v>
      </c>
      <c r="M214" s="71">
        <v>44633.714992000001</v>
      </c>
      <c r="N214" s="71">
        <v>58587.632764800008</v>
      </c>
      <c r="O214" s="71">
        <v>51292.775721600003</v>
      </c>
      <c r="P214" s="71">
        <v>50362.182025599999</v>
      </c>
    </row>
    <row r="215" spans="2:16" outlineLevel="2" x14ac:dyDescent="0.2">
      <c r="B215" s="34" t="s">
        <v>267</v>
      </c>
      <c r="C215" s="215" t="s">
        <v>284</v>
      </c>
      <c r="D215" s="71"/>
      <c r="E215" s="136">
        <v>-437.95764975377097</v>
      </c>
      <c r="F215" s="136">
        <v>2836.6116801117641</v>
      </c>
      <c r="G215" s="136">
        <v>7044.5402461378835</v>
      </c>
      <c r="H215" s="136">
        <v>12694.733676575226</v>
      </c>
      <c r="I215" s="136">
        <v>-4449.6476427573871</v>
      </c>
      <c r="J215" s="136">
        <v>-2496.7061841394825</v>
      </c>
      <c r="K215" s="136">
        <v>-2148.2805181069198</v>
      </c>
      <c r="L215" s="136">
        <v>-28.663247599994065</v>
      </c>
      <c r="M215" s="136">
        <v>-16299.714218000016</v>
      </c>
      <c r="N215" s="136">
        <v>-4060.3566151999767</v>
      </c>
      <c r="O215" s="136">
        <v>-494.89693839999381</v>
      </c>
      <c r="P215" s="136">
        <v>-6347.693904399981</v>
      </c>
    </row>
    <row r="216" spans="2:16" outlineLevel="2" x14ac:dyDescent="0.2">
      <c r="B216" s="34" t="s">
        <v>261</v>
      </c>
      <c r="C216" s="215" t="s">
        <v>287</v>
      </c>
      <c r="D216" s="167"/>
      <c r="E216" s="304">
        <v>6.35</v>
      </c>
      <c r="F216" s="304">
        <v>6.11</v>
      </c>
      <c r="G216" s="304">
        <v>6.52</v>
      </c>
      <c r="H216" s="304">
        <v>7.48</v>
      </c>
      <c r="I216" s="304">
        <v>7.99</v>
      </c>
      <c r="J216" s="304">
        <v>9.5399999999999991</v>
      </c>
      <c r="K216" s="305">
        <v>10.24</v>
      </c>
      <c r="L216" s="305">
        <v>11.99</v>
      </c>
      <c r="M216" s="305">
        <v>13.74</v>
      </c>
      <c r="N216" s="305">
        <v>15.3</v>
      </c>
      <c r="O216" s="305">
        <v>16.45</v>
      </c>
      <c r="P216" s="305">
        <v>16.93</v>
      </c>
    </row>
    <row r="217" spans="2:16" outlineLevel="2" x14ac:dyDescent="0.2">
      <c r="B217" s="34" t="s">
        <v>262</v>
      </c>
      <c r="C217" s="215" t="s">
        <v>286</v>
      </c>
      <c r="D217" s="136"/>
      <c r="E217" s="306">
        <v>-2781.0310759364456</v>
      </c>
      <c r="F217" s="306">
        <v>17331.69736548288</v>
      </c>
      <c r="G217" s="306">
        <v>45930.402404818997</v>
      </c>
      <c r="H217" s="306">
        <v>94956.607900782692</v>
      </c>
      <c r="I217" s="306">
        <v>-35552.684665631525</v>
      </c>
      <c r="J217" s="306">
        <v>-23818.576996690659</v>
      </c>
      <c r="K217" s="307">
        <v>-21998.39250541486</v>
      </c>
      <c r="L217" s="307">
        <v>-343.67233872392887</v>
      </c>
      <c r="M217" s="307">
        <v>-223958.07335532023</v>
      </c>
      <c r="N217" s="307">
        <v>-62123.456212559642</v>
      </c>
      <c r="O217" s="307">
        <v>-8141.0546366798981</v>
      </c>
      <c r="P217" s="307">
        <v>-107466.45780149168</v>
      </c>
    </row>
    <row r="218" spans="2:16" outlineLevel="2" x14ac:dyDescent="0.2">
      <c r="B218" s="34"/>
      <c r="C218" s="215"/>
      <c r="D218" s="80" t="s">
        <v>130</v>
      </c>
      <c r="E218" s="80" t="s">
        <v>130</v>
      </c>
      <c r="F218" s="80" t="s">
        <v>130</v>
      </c>
      <c r="G218" s="80" t="s">
        <v>130</v>
      </c>
      <c r="H218" s="80" t="s">
        <v>130</v>
      </c>
      <c r="I218" s="80" t="s">
        <v>130</v>
      </c>
      <c r="J218" s="80" t="s">
        <v>130</v>
      </c>
      <c r="K218" s="80" t="s">
        <v>130</v>
      </c>
      <c r="L218" s="80" t="s">
        <v>130</v>
      </c>
      <c r="M218" s="80" t="s">
        <v>130</v>
      </c>
      <c r="N218" s="80"/>
      <c r="O218" s="35"/>
      <c r="P218" s="35"/>
    </row>
    <row r="219" spans="2:16" ht="20.25" outlineLevel="2" x14ac:dyDescent="0.2">
      <c r="B219" s="118" t="s">
        <v>132</v>
      </c>
      <c r="C219" s="215"/>
      <c r="D219" s="80" t="s">
        <v>130</v>
      </c>
      <c r="E219" s="80" t="s">
        <v>130</v>
      </c>
      <c r="F219" s="80" t="s">
        <v>130</v>
      </c>
      <c r="G219" s="80" t="s">
        <v>130</v>
      </c>
      <c r="H219" s="80" t="s">
        <v>130</v>
      </c>
      <c r="I219" s="80" t="s">
        <v>130</v>
      </c>
      <c r="J219" s="80" t="s">
        <v>130</v>
      </c>
      <c r="K219" s="80" t="s">
        <v>130</v>
      </c>
      <c r="L219" s="80" t="s">
        <v>130</v>
      </c>
      <c r="M219" s="80" t="s">
        <v>130</v>
      </c>
      <c r="N219" s="80"/>
      <c r="O219" s="35"/>
      <c r="P219" s="35"/>
    </row>
    <row r="220" spans="2:16" outlineLevel="2" x14ac:dyDescent="0.2">
      <c r="B220" s="238" t="s">
        <v>191</v>
      </c>
      <c r="C220" s="239" t="s">
        <v>283</v>
      </c>
      <c r="D220" s="228">
        <v>0</v>
      </c>
      <c r="E220" s="228">
        <v>0</v>
      </c>
      <c r="F220" s="228">
        <v>0</v>
      </c>
      <c r="G220" s="308">
        <v>2.5479867143240975</v>
      </c>
      <c r="H220" s="308">
        <v>2.5220675506787296</v>
      </c>
      <c r="I220" s="308">
        <v>1.6747872642538391</v>
      </c>
      <c r="J220" s="308">
        <v>1.398038307309071</v>
      </c>
      <c r="K220" s="308">
        <v>1.6738435214955691</v>
      </c>
      <c r="L220" s="308">
        <v>2.4090880651799131</v>
      </c>
      <c r="M220" s="308">
        <v>2.3018482304333117</v>
      </c>
      <c r="N220" s="308">
        <v>1.8619431992060347</v>
      </c>
      <c r="O220" s="308">
        <v>1.5127600828068333</v>
      </c>
      <c r="P220" s="308">
        <v>1.5567150292286396</v>
      </c>
    </row>
    <row r="221" spans="2:16" outlineLevel="2" x14ac:dyDescent="0.2">
      <c r="B221" s="34" t="s">
        <v>351</v>
      </c>
      <c r="C221" s="215" t="s">
        <v>219</v>
      </c>
      <c r="D221" s="71"/>
      <c r="E221" s="71"/>
      <c r="F221" s="71"/>
      <c r="G221" s="71"/>
      <c r="H221" s="136">
        <v>-1.0172409259301616</v>
      </c>
      <c r="I221" s="136">
        <v>-34.270172805900657</v>
      </c>
      <c r="J221" s="136">
        <v>-45.131648471725747</v>
      </c>
      <c r="K221" s="136">
        <v>-34.307211568817451</v>
      </c>
      <c r="L221" s="136">
        <v>-5.4513097875798744</v>
      </c>
      <c r="M221" s="136">
        <v>-9.6601164561440349</v>
      </c>
      <c r="N221" s="136">
        <v>-26.924925128585258</v>
      </c>
      <c r="O221" s="136">
        <v>-40.629200525163576</v>
      </c>
      <c r="P221" s="136">
        <v>-38.904115140114136</v>
      </c>
    </row>
    <row r="222" spans="2:16" outlineLevel="2" x14ac:dyDescent="0.2">
      <c r="B222" s="34"/>
      <c r="C222" s="215"/>
      <c r="D222" s="71"/>
      <c r="E222" s="71"/>
      <c r="F222" s="71"/>
      <c r="G222" s="71"/>
      <c r="H222" s="71"/>
      <c r="I222" s="71"/>
      <c r="J222" s="71"/>
      <c r="K222" s="71"/>
      <c r="L222" s="71"/>
      <c r="M222" s="71"/>
      <c r="N222" s="71"/>
      <c r="O222" s="71"/>
      <c r="P222" s="71"/>
    </row>
    <row r="223" spans="2:16" ht="15" outlineLevel="2" x14ac:dyDescent="0.2">
      <c r="B223" s="33" t="s">
        <v>135</v>
      </c>
      <c r="C223" s="220" t="s">
        <v>284</v>
      </c>
      <c r="D223" s="71">
        <v>0</v>
      </c>
      <c r="E223" s="71">
        <v>0</v>
      </c>
      <c r="F223" s="71">
        <v>0</v>
      </c>
      <c r="G223" s="71">
        <v>1128.4599999999994</v>
      </c>
      <c r="H223" s="71">
        <v>1283.46</v>
      </c>
      <c r="I223" s="71">
        <v>882.55000000000041</v>
      </c>
      <c r="J223" s="71">
        <v>736.32999999999993</v>
      </c>
      <c r="K223" s="71">
        <v>856.17999999999972</v>
      </c>
      <c r="L223" s="71">
        <v>1386.1700000000008</v>
      </c>
      <c r="M223" s="71">
        <v>1565.5099999999998</v>
      </c>
      <c r="N223" s="71">
        <v>1662.2200000000003</v>
      </c>
      <c r="O223" s="71">
        <v>1182.3399999999992</v>
      </c>
      <c r="P223" s="71">
        <v>1194.6199999999997</v>
      </c>
    </row>
    <row r="224" spans="2:16" outlineLevel="2" x14ac:dyDescent="0.2">
      <c r="B224" s="34"/>
      <c r="C224" s="215"/>
      <c r="D224" s="71" t="s">
        <v>130</v>
      </c>
      <c r="E224" s="71" t="s">
        <v>130</v>
      </c>
      <c r="F224" s="71" t="s">
        <v>130</v>
      </c>
      <c r="G224" s="71" t="s">
        <v>130</v>
      </c>
      <c r="H224" s="71" t="s">
        <v>130</v>
      </c>
      <c r="I224" s="71" t="s">
        <v>130</v>
      </c>
      <c r="J224" s="71" t="s">
        <v>130</v>
      </c>
      <c r="K224" s="71" t="s">
        <v>130</v>
      </c>
      <c r="L224" s="71" t="s">
        <v>130</v>
      </c>
      <c r="M224" s="71" t="s">
        <v>130</v>
      </c>
      <c r="N224" s="71"/>
      <c r="O224" s="71"/>
      <c r="P224" s="71"/>
    </row>
    <row r="225" spans="2:16" ht="18" outlineLevel="2" x14ac:dyDescent="0.2">
      <c r="B225" s="31" t="s">
        <v>136</v>
      </c>
      <c r="C225" s="215"/>
      <c r="D225" s="71" t="s">
        <v>130</v>
      </c>
      <c r="E225" s="71" t="s">
        <v>130</v>
      </c>
      <c r="F225" s="71" t="s">
        <v>130</v>
      </c>
      <c r="G225" s="71" t="s">
        <v>130</v>
      </c>
      <c r="H225" s="71" t="s">
        <v>130</v>
      </c>
      <c r="I225" s="71" t="s">
        <v>130</v>
      </c>
      <c r="J225" s="71" t="s">
        <v>130</v>
      </c>
      <c r="K225" s="71" t="s">
        <v>130</v>
      </c>
      <c r="L225" s="71" t="s">
        <v>130</v>
      </c>
      <c r="M225" s="71" t="s">
        <v>130</v>
      </c>
      <c r="N225" s="71"/>
      <c r="O225" s="71"/>
      <c r="P225" s="71"/>
    </row>
    <row r="226" spans="2:16" ht="15" outlineLevel="2" x14ac:dyDescent="0.2">
      <c r="B226" s="33" t="s">
        <v>137</v>
      </c>
      <c r="C226" s="220" t="s">
        <v>284</v>
      </c>
      <c r="D226" s="71">
        <v>227330.32092</v>
      </c>
      <c r="E226" s="71">
        <v>238407.11198999998</v>
      </c>
      <c r="F226" s="71">
        <v>233264.80023000002</v>
      </c>
      <c r="G226" s="71">
        <v>197922.44348000002</v>
      </c>
      <c r="H226" s="71">
        <v>195216.83223</v>
      </c>
      <c r="I226" s="71">
        <v>214230.32831999997</v>
      </c>
      <c r="J226" s="71">
        <v>196588.19544999997</v>
      </c>
      <c r="K226" s="71">
        <v>175865.70679999999</v>
      </c>
      <c r="L226" s="71">
        <v>186895.49911000003</v>
      </c>
      <c r="M226" s="71">
        <v>228733.71921000001</v>
      </c>
      <c r="N226" s="71">
        <v>277637.98937999998</v>
      </c>
      <c r="O226" s="71">
        <v>234502.51265999998</v>
      </c>
      <c r="P226" s="71">
        <v>228765.09592999998</v>
      </c>
    </row>
    <row r="227" spans="2:16" outlineLevel="2" x14ac:dyDescent="0.2">
      <c r="B227" s="34"/>
      <c r="C227" s="215"/>
      <c r="D227" s="80"/>
      <c r="E227" s="80"/>
      <c r="F227" s="80"/>
      <c r="G227" s="80"/>
      <c r="H227" s="80"/>
      <c r="I227" s="80"/>
      <c r="J227" s="80"/>
      <c r="K227" s="80"/>
      <c r="L227" s="80"/>
      <c r="M227" s="80"/>
      <c r="N227" s="80"/>
      <c r="O227" s="35"/>
      <c r="P227" s="35"/>
    </row>
    <row r="228" spans="2:16" ht="26.25" outlineLevel="1" thickBot="1" x14ac:dyDescent="0.25">
      <c r="B228" s="241" t="s">
        <v>213</v>
      </c>
      <c r="C228" s="32"/>
      <c r="D228" s="125" t="s">
        <v>130</v>
      </c>
      <c r="E228" s="125" t="s">
        <v>130</v>
      </c>
      <c r="F228" s="125" t="s">
        <v>130</v>
      </c>
      <c r="G228" s="125" t="s">
        <v>130</v>
      </c>
      <c r="H228" s="125" t="s">
        <v>130</v>
      </c>
      <c r="I228" s="125" t="s">
        <v>130</v>
      </c>
      <c r="J228" s="125" t="s">
        <v>130</v>
      </c>
      <c r="K228" s="125" t="s">
        <v>130</v>
      </c>
      <c r="L228" s="125" t="s">
        <v>130</v>
      </c>
      <c r="M228" s="125" t="s">
        <v>130</v>
      </c>
      <c r="N228" s="125"/>
      <c r="O228" s="126"/>
      <c r="P228" s="126"/>
    </row>
    <row r="229" spans="2:16" ht="15" outlineLevel="1" thickTop="1" x14ac:dyDescent="0.2">
      <c r="B229" s="34"/>
      <c r="C229" s="215"/>
      <c r="D229" s="80"/>
      <c r="E229" s="80"/>
      <c r="F229" s="80"/>
      <c r="G229" s="80"/>
      <c r="H229" s="80"/>
      <c r="I229" s="80"/>
      <c r="J229" s="80"/>
      <c r="K229" s="80"/>
      <c r="L229" s="80"/>
      <c r="M229" s="80"/>
      <c r="N229" s="80"/>
      <c r="O229" s="35"/>
      <c r="P229" s="35"/>
    </row>
    <row r="230" spans="2:16" ht="26.25" outlineLevel="1" x14ac:dyDescent="0.2">
      <c r="B230" s="132" t="s">
        <v>190</v>
      </c>
      <c r="C230" s="220"/>
      <c r="D230" s="80" t="s">
        <v>130</v>
      </c>
      <c r="E230" s="80" t="s">
        <v>130</v>
      </c>
      <c r="F230" s="80" t="s">
        <v>130</v>
      </c>
      <c r="G230" s="80" t="s">
        <v>130</v>
      </c>
      <c r="H230" s="80" t="s">
        <v>130</v>
      </c>
      <c r="I230" s="80" t="s">
        <v>130</v>
      </c>
      <c r="J230" s="80" t="s">
        <v>130</v>
      </c>
      <c r="K230" s="80" t="s">
        <v>130</v>
      </c>
      <c r="L230" s="80" t="s">
        <v>130</v>
      </c>
      <c r="M230" s="80" t="s">
        <v>130</v>
      </c>
      <c r="N230" s="80"/>
      <c r="O230" s="35"/>
      <c r="P230" s="35"/>
    </row>
    <row r="231" spans="2:16" ht="18.75" outlineLevel="1" thickBot="1" x14ac:dyDescent="0.25">
      <c r="B231" s="30"/>
      <c r="C231" s="212"/>
      <c r="D231" s="125"/>
      <c r="E231" s="125"/>
      <c r="F231" s="125"/>
      <c r="G231" s="125"/>
      <c r="H231" s="125"/>
      <c r="I231" s="125"/>
      <c r="J231" s="125"/>
      <c r="K231" s="125"/>
      <c r="L231" s="125"/>
      <c r="M231" s="125"/>
      <c r="N231" s="125"/>
      <c r="O231" s="126"/>
      <c r="P231" s="126"/>
    </row>
    <row r="232" spans="2:16" ht="18.75" outlineLevel="1" thickTop="1" x14ac:dyDescent="0.2">
      <c r="B232" s="28" t="s">
        <v>195</v>
      </c>
      <c r="C232" s="216" t="s">
        <v>289</v>
      </c>
      <c r="D232" s="168">
        <v>127.84359210220674</v>
      </c>
      <c r="E232" s="168">
        <v>124.55069650228114</v>
      </c>
      <c r="F232" s="168">
        <v>98.621967611019045</v>
      </c>
      <c r="G232" s="168">
        <v>85.053786666004342</v>
      </c>
      <c r="H232" s="168">
        <v>67.92983049448604</v>
      </c>
      <c r="I232" s="168">
        <v>65.620780949382635</v>
      </c>
      <c r="J232" s="168">
        <v>62.006088614132089</v>
      </c>
      <c r="K232" s="168">
        <v>56.936287671645282</v>
      </c>
      <c r="L232" s="168">
        <v>57.181192474000312</v>
      </c>
      <c r="M232" s="168">
        <v>49.201677375718624</v>
      </c>
      <c r="N232" s="168">
        <v>39.914043040816196</v>
      </c>
      <c r="O232" s="168">
        <v>38.919567208902983</v>
      </c>
      <c r="P232" s="168">
        <v>35.896305046403583</v>
      </c>
    </row>
    <row r="233" spans="2:16" hidden="1" outlineLevel="2" x14ac:dyDescent="0.2">
      <c r="B233" s="34" t="s">
        <v>257</v>
      </c>
      <c r="C233" s="215" t="s">
        <v>219</v>
      </c>
      <c r="D233" s="71"/>
      <c r="E233" s="134">
        <v>-2.575722056755914</v>
      </c>
      <c r="F233" s="134">
        <v>-22.857324337246386</v>
      </c>
      <c r="G233" s="134">
        <v>-33.470434249057519</v>
      </c>
      <c r="H233" s="134">
        <v>-46.86489218780838</v>
      </c>
      <c r="I233" s="134">
        <v>-48.671044148289432</v>
      </c>
      <c r="J233" s="134">
        <v>-51.49847747976272</v>
      </c>
      <c r="K233" s="134">
        <v>-55.46410521215126</v>
      </c>
      <c r="L233" s="134">
        <v>-55.272507030861703</v>
      </c>
      <c r="M233" s="134">
        <v>-61.514134566310673</v>
      </c>
      <c r="N233" s="134">
        <v>-68.7789813007183</v>
      </c>
      <c r="O233" s="134">
        <v>-69.556866630761078</v>
      </c>
      <c r="P233" s="134">
        <v>-71.921681550955981</v>
      </c>
    </row>
    <row r="234" spans="2:16" hidden="1" outlineLevel="2" x14ac:dyDescent="0.2">
      <c r="B234" s="34"/>
      <c r="C234" s="215"/>
      <c r="D234" s="71"/>
      <c r="E234" s="71"/>
      <c r="F234" s="71"/>
      <c r="G234" s="71"/>
      <c r="H234" s="71"/>
      <c r="I234" s="71"/>
      <c r="J234" s="71"/>
      <c r="K234" s="71"/>
      <c r="L234" s="71"/>
      <c r="M234" s="71"/>
      <c r="N234" s="71"/>
      <c r="O234" s="71"/>
      <c r="P234" s="71"/>
    </row>
    <row r="235" spans="2:16" ht="20.25" hidden="1" outlineLevel="2" x14ac:dyDescent="0.2">
      <c r="B235" s="118" t="s">
        <v>315</v>
      </c>
      <c r="C235" s="220"/>
      <c r="D235" s="71" t="s">
        <v>130</v>
      </c>
      <c r="E235" s="71" t="s">
        <v>130</v>
      </c>
      <c r="F235" s="71" t="s">
        <v>130</v>
      </c>
      <c r="G235" s="71" t="s">
        <v>130</v>
      </c>
      <c r="H235" s="71" t="s">
        <v>130</v>
      </c>
      <c r="I235" s="71" t="s">
        <v>130</v>
      </c>
      <c r="J235" s="71" t="s">
        <v>130</v>
      </c>
      <c r="K235" s="71" t="s">
        <v>130</v>
      </c>
      <c r="L235" s="71" t="s">
        <v>130</v>
      </c>
      <c r="M235" s="71" t="s">
        <v>130</v>
      </c>
      <c r="N235" s="71"/>
      <c r="O235" s="71"/>
      <c r="P235" s="71"/>
    </row>
    <row r="236" spans="2:16" hidden="1" outlineLevel="2" x14ac:dyDescent="0.2">
      <c r="B236" s="282" t="s">
        <v>316</v>
      </c>
      <c r="C236" s="215" t="s">
        <v>288</v>
      </c>
      <c r="D236" s="71">
        <v>1463.0334000000005</v>
      </c>
      <c r="E236" s="71">
        <v>1586.2822999999999</v>
      </c>
      <c r="F236" s="71">
        <v>1415.0441000000005</v>
      </c>
      <c r="G236" s="71">
        <v>1130.3211999999994</v>
      </c>
      <c r="H236" s="71">
        <v>1062.6581999999999</v>
      </c>
      <c r="I236" s="71">
        <v>2003.5514999999994</v>
      </c>
      <c r="J236" s="71">
        <v>1902.3826999999997</v>
      </c>
      <c r="K236" s="71">
        <v>1833.3530000000003</v>
      </c>
      <c r="L236" s="71">
        <v>1939.7618000000004</v>
      </c>
      <c r="M236" s="71">
        <v>3127.7133000000003</v>
      </c>
      <c r="N236" s="71">
        <v>5034.692399999999</v>
      </c>
      <c r="O236" s="71">
        <v>4234.7352999999994</v>
      </c>
      <c r="P236" s="71">
        <v>4111.3150000000014</v>
      </c>
    </row>
    <row r="237" spans="2:16" hidden="1" outlineLevel="2" x14ac:dyDescent="0.2">
      <c r="B237" s="282" t="s">
        <v>132</v>
      </c>
      <c r="C237" s="215" t="s">
        <v>288</v>
      </c>
      <c r="D237" s="71">
        <v>0</v>
      </c>
      <c r="E237" s="71">
        <v>0</v>
      </c>
      <c r="F237" s="71">
        <v>0</v>
      </c>
      <c r="G237" s="71">
        <v>78.425600000000031</v>
      </c>
      <c r="H237" s="71">
        <v>89.199799999999996</v>
      </c>
      <c r="I237" s="71">
        <v>61.337200000000095</v>
      </c>
      <c r="J237" s="71">
        <v>51.173000000000002</v>
      </c>
      <c r="K237" s="71">
        <v>59.50350000000001</v>
      </c>
      <c r="L237" s="71">
        <v>96.335599999999985</v>
      </c>
      <c r="M237" s="71">
        <v>108.8077</v>
      </c>
      <c r="N237" s="71">
        <v>115.91510000000008</v>
      </c>
      <c r="O237" s="71">
        <v>83.002999999999957</v>
      </c>
      <c r="P237" s="71">
        <v>83.86249999999994</v>
      </c>
    </row>
    <row r="238" spans="2:16" hidden="1" outlineLevel="2" x14ac:dyDescent="0.2">
      <c r="B238" s="282" t="s">
        <v>317</v>
      </c>
      <c r="C238" s="215" t="s">
        <v>288</v>
      </c>
      <c r="D238" s="71">
        <v>0</v>
      </c>
      <c r="E238" s="71">
        <v>0</v>
      </c>
      <c r="F238" s="71">
        <v>0</v>
      </c>
      <c r="G238" s="71">
        <v>324.00050000000016</v>
      </c>
      <c r="H238" s="71">
        <v>925.00019999999995</v>
      </c>
      <c r="I238" s="71">
        <v>111.82560000000002</v>
      </c>
      <c r="J238" s="71">
        <v>168.55369999999999</v>
      </c>
      <c r="K238" s="71">
        <v>472.61949999999979</v>
      </c>
      <c r="L238" s="71">
        <v>1685.0700999999999</v>
      </c>
      <c r="M238" s="71">
        <v>182.08680000000001</v>
      </c>
      <c r="N238" s="71">
        <v>1191.3347999999999</v>
      </c>
      <c r="O238" s="71">
        <v>3067.7473999999997</v>
      </c>
      <c r="P238" s="71">
        <v>414.58010000000002</v>
      </c>
    </row>
    <row r="239" spans="2:16" s="96" customFormat="1" ht="15" hidden="1" outlineLevel="2" x14ac:dyDescent="0.25">
      <c r="B239" s="40" t="s">
        <v>318</v>
      </c>
      <c r="C239" s="220" t="s">
        <v>288</v>
      </c>
      <c r="D239" s="135">
        <v>1463.0334000000005</v>
      </c>
      <c r="E239" s="135">
        <v>1586.2822999999999</v>
      </c>
      <c r="F239" s="135">
        <v>1415.0441000000005</v>
      </c>
      <c r="G239" s="135">
        <v>1532.7472999999995</v>
      </c>
      <c r="H239" s="135">
        <v>2076.8581999999997</v>
      </c>
      <c r="I239" s="135">
        <v>2176.7142999999996</v>
      </c>
      <c r="J239" s="135">
        <v>2122.1093999999998</v>
      </c>
      <c r="K239" s="135">
        <v>2365.4760000000001</v>
      </c>
      <c r="L239" s="135">
        <v>3721.1675000000005</v>
      </c>
      <c r="M239" s="135">
        <v>3418.6078000000002</v>
      </c>
      <c r="N239" s="135">
        <v>6341.9422999999988</v>
      </c>
      <c r="O239" s="135">
        <v>7385.4856999999993</v>
      </c>
      <c r="P239" s="135">
        <v>4609.7576000000017</v>
      </c>
    </row>
    <row r="240" spans="2:16" s="96" customFormat="1" ht="15" hidden="1" outlineLevel="2" x14ac:dyDescent="0.25">
      <c r="B240" s="40"/>
      <c r="C240" s="220"/>
      <c r="D240" s="135"/>
      <c r="E240" s="135"/>
      <c r="F240" s="135"/>
      <c r="G240" s="135"/>
      <c r="H240" s="135"/>
      <c r="I240" s="135"/>
      <c r="J240" s="135"/>
      <c r="K240" s="135"/>
      <c r="L240" s="135"/>
      <c r="M240" s="135"/>
      <c r="N240" s="135"/>
      <c r="O240" s="135"/>
      <c r="P240" s="135"/>
    </row>
    <row r="241" spans="2:16" ht="20.25" hidden="1" outlineLevel="2" x14ac:dyDescent="0.2">
      <c r="B241" s="283" t="s">
        <v>319</v>
      </c>
      <c r="C241" s="215" t="s">
        <v>288</v>
      </c>
      <c r="D241" s="71">
        <v>53573.633000000002</v>
      </c>
      <c r="E241" s="71">
        <v>55744.403300000005</v>
      </c>
      <c r="F241" s="71">
        <v>43929.955900000001</v>
      </c>
      <c r="G241" s="71">
        <v>36136.128899999996</v>
      </c>
      <c r="H241" s="71">
        <v>35046.58909999999</v>
      </c>
      <c r="I241" s="71">
        <v>37140.267499999994</v>
      </c>
      <c r="J241" s="71">
        <v>37062.257799999999</v>
      </c>
      <c r="K241" s="71">
        <v>32526.644799999991</v>
      </c>
      <c r="L241" s="71">
        <v>36634.29359999999</v>
      </c>
      <c r="M241" s="71">
        <v>38058.648699999991</v>
      </c>
      <c r="N241" s="71">
        <v>37248.545900000005</v>
      </c>
      <c r="O241" s="71">
        <v>29326.630499999977</v>
      </c>
      <c r="P241" s="71">
        <v>25813.314900000016</v>
      </c>
    </row>
    <row r="242" spans="2:16" ht="20.25" hidden="1" outlineLevel="2" x14ac:dyDescent="0.2">
      <c r="B242" s="283"/>
      <c r="C242" s="215"/>
      <c r="D242" s="71"/>
      <c r="E242" s="71"/>
      <c r="F242" s="71"/>
      <c r="G242" s="71"/>
      <c r="H242" s="71"/>
      <c r="I242" s="71"/>
      <c r="J242" s="71"/>
      <c r="K242" s="71"/>
      <c r="L242" s="71"/>
      <c r="M242" s="71"/>
      <c r="N242" s="71"/>
      <c r="O242" s="71"/>
      <c r="P242" s="71"/>
    </row>
    <row r="243" spans="2:16" s="286" customFormat="1" ht="20.25" hidden="1" outlineLevel="2" x14ac:dyDescent="0.2">
      <c r="B243" s="283" t="s">
        <v>320</v>
      </c>
      <c r="C243" s="284"/>
      <c r="D243" s="273"/>
      <c r="E243" s="273"/>
      <c r="F243" s="273"/>
      <c r="G243" s="273"/>
      <c r="H243" s="273"/>
      <c r="I243" s="273"/>
      <c r="J243" s="273"/>
      <c r="K243" s="273"/>
      <c r="L243" s="273"/>
      <c r="M243" s="273"/>
      <c r="N243" s="273"/>
      <c r="O243" s="273"/>
      <c r="P243" s="273"/>
    </row>
    <row r="244" spans="2:16" hidden="1" outlineLevel="2" x14ac:dyDescent="0.2">
      <c r="B244" s="39" t="s">
        <v>322</v>
      </c>
      <c r="C244" s="215" t="s">
        <v>288</v>
      </c>
      <c r="D244" s="71">
        <v>0</v>
      </c>
      <c r="E244" s="71">
        <v>0</v>
      </c>
      <c r="F244" s="71">
        <v>0</v>
      </c>
      <c r="G244" s="71">
        <v>0</v>
      </c>
      <c r="H244" s="134">
        <v>-2554.5</v>
      </c>
      <c r="I244" s="134">
        <v>-4737.2943000000014</v>
      </c>
      <c r="J244" s="134">
        <v>-6526.5043999999998</v>
      </c>
      <c r="K244" s="134">
        <v>-5768.9022000000004</v>
      </c>
      <c r="L244" s="134">
        <v>-7453.8603999999996</v>
      </c>
      <c r="M244" s="134">
        <v>-6011.1033000000007</v>
      </c>
      <c r="N244" s="134">
        <v>-5952.8350000000009</v>
      </c>
      <c r="O244" s="134">
        <v>-4924.4449999999997</v>
      </c>
      <c r="P244" s="134">
        <v>-2876.3198000000002</v>
      </c>
    </row>
    <row r="245" spans="2:16" hidden="1" outlineLevel="2" x14ac:dyDescent="0.2">
      <c r="B245" s="39" t="s">
        <v>321</v>
      </c>
      <c r="C245" s="215" t="s">
        <v>288</v>
      </c>
      <c r="D245" s="71">
        <v>0</v>
      </c>
      <c r="E245" s="71">
        <v>0</v>
      </c>
      <c r="F245" s="71">
        <v>0</v>
      </c>
      <c r="G245" s="71">
        <v>0</v>
      </c>
      <c r="H245" s="71">
        <v>0</v>
      </c>
      <c r="I245" s="71">
        <v>0</v>
      </c>
      <c r="J245" s="71">
        <v>0</v>
      </c>
      <c r="K245" s="71">
        <v>0</v>
      </c>
      <c r="L245" s="71">
        <v>0</v>
      </c>
      <c r="M245" s="71">
        <v>0</v>
      </c>
      <c r="N245" s="71">
        <v>0</v>
      </c>
      <c r="O245" s="71">
        <v>0</v>
      </c>
      <c r="P245" s="71">
        <v>0</v>
      </c>
    </row>
    <row r="246" spans="2:16" s="96" customFormat="1" ht="15" hidden="1" outlineLevel="2" x14ac:dyDescent="0.25">
      <c r="B246" s="40" t="s">
        <v>138</v>
      </c>
      <c r="C246" s="220" t="s">
        <v>288</v>
      </c>
      <c r="D246" s="135">
        <v>0</v>
      </c>
      <c r="E246" s="135">
        <v>0</v>
      </c>
      <c r="F246" s="135">
        <v>0</v>
      </c>
      <c r="G246" s="135">
        <v>0</v>
      </c>
      <c r="H246" s="134">
        <v>-2554.5</v>
      </c>
      <c r="I246" s="134">
        <v>-4737.2943000000014</v>
      </c>
      <c r="J246" s="134">
        <v>-6526.5043999999998</v>
      </c>
      <c r="K246" s="134">
        <v>-5768.9022000000004</v>
      </c>
      <c r="L246" s="134">
        <v>-7453.8603999999996</v>
      </c>
      <c r="M246" s="134">
        <v>-6011.1033000000007</v>
      </c>
      <c r="N246" s="134">
        <v>-5952.8350000000009</v>
      </c>
      <c r="O246" s="134">
        <v>-4924.4449999999997</v>
      </c>
      <c r="P246" s="134">
        <v>-2876.3198000000002</v>
      </c>
    </row>
    <row r="247" spans="2:16" s="96" customFormat="1" ht="15" hidden="1" outlineLevel="2" x14ac:dyDescent="0.25">
      <c r="B247" s="40"/>
      <c r="C247" s="220"/>
      <c r="D247" s="135"/>
      <c r="E247" s="135"/>
      <c r="F247" s="135"/>
      <c r="G247" s="135"/>
      <c r="H247" s="135"/>
      <c r="I247" s="135"/>
      <c r="J247" s="135"/>
      <c r="K247" s="135"/>
      <c r="L247" s="135"/>
      <c r="M247" s="135"/>
      <c r="N247" s="135"/>
      <c r="O247" s="135"/>
      <c r="P247" s="135"/>
    </row>
    <row r="248" spans="2:16" ht="20.25" hidden="1" outlineLevel="2" x14ac:dyDescent="0.2">
      <c r="B248" s="283" t="s">
        <v>139</v>
      </c>
      <c r="C248" s="220" t="s">
        <v>288</v>
      </c>
      <c r="D248" s="135">
        <v>55036.666400000002</v>
      </c>
      <c r="E248" s="135">
        <v>57330.685600000004</v>
      </c>
      <c r="F248" s="135">
        <v>45345</v>
      </c>
      <c r="G248" s="135">
        <v>37668.876199999999</v>
      </c>
      <c r="H248" s="135">
        <v>34568.947299999993</v>
      </c>
      <c r="I248" s="135">
        <v>34579.687499999993</v>
      </c>
      <c r="J248" s="135">
        <v>32657.862799999999</v>
      </c>
      <c r="K248" s="135">
        <v>29123.218600000004</v>
      </c>
      <c r="L248" s="135">
        <v>32901.600699999995</v>
      </c>
      <c r="M248" s="135">
        <v>35466.153199999993</v>
      </c>
      <c r="N248" s="135">
        <v>37620.367900000005</v>
      </c>
      <c r="O248" s="135">
        <v>31787.671199999961</v>
      </c>
      <c r="P248" s="135">
        <v>27546.752700000026</v>
      </c>
    </row>
    <row r="249" spans="2:16" hidden="1" outlineLevel="2" x14ac:dyDescent="0.2">
      <c r="B249" s="122"/>
      <c r="C249" s="215"/>
      <c r="D249" s="71" t="s">
        <v>130</v>
      </c>
      <c r="E249" s="71" t="s">
        <v>130</v>
      </c>
      <c r="F249" s="71" t="s">
        <v>130</v>
      </c>
      <c r="G249" s="71" t="s">
        <v>130</v>
      </c>
      <c r="H249" s="71" t="s">
        <v>130</v>
      </c>
      <c r="I249" s="71" t="s">
        <v>130</v>
      </c>
      <c r="J249" s="71" t="s">
        <v>130</v>
      </c>
      <c r="K249" s="71" t="s">
        <v>130</v>
      </c>
      <c r="L249" s="71" t="s">
        <v>130</v>
      </c>
      <c r="M249" s="71" t="s">
        <v>130</v>
      </c>
      <c r="N249" s="71"/>
      <c r="O249" s="71"/>
      <c r="P249" s="71"/>
    </row>
    <row r="250" spans="2:16" ht="15" hidden="1" outlineLevel="2" x14ac:dyDescent="0.2">
      <c r="B250" s="33" t="s">
        <v>254</v>
      </c>
      <c r="C250" s="215"/>
      <c r="D250" s="71" t="s">
        <v>130</v>
      </c>
      <c r="E250" s="71" t="s">
        <v>130</v>
      </c>
      <c r="F250" s="71" t="s">
        <v>130</v>
      </c>
      <c r="G250" s="71" t="s">
        <v>130</v>
      </c>
      <c r="H250" s="71" t="s">
        <v>130</v>
      </c>
      <c r="I250" s="71" t="s">
        <v>130</v>
      </c>
      <c r="J250" s="71" t="s">
        <v>130</v>
      </c>
      <c r="K250" s="71" t="s">
        <v>130</v>
      </c>
      <c r="L250" s="71" t="s">
        <v>130</v>
      </c>
      <c r="M250" s="71" t="s">
        <v>130</v>
      </c>
      <c r="N250" s="71"/>
      <c r="O250" s="71"/>
      <c r="P250" s="71"/>
    </row>
    <row r="251" spans="2:16" hidden="1" outlineLevel="2" x14ac:dyDescent="0.2">
      <c r="B251" s="122" t="s">
        <v>268</v>
      </c>
      <c r="C251" s="225" t="s">
        <v>288</v>
      </c>
      <c r="D251" s="71">
        <v>55036.666400000009</v>
      </c>
      <c r="E251" s="71">
        <v>58846.405444645759</v>
      </c>
      <c r="F251" s="71">
        <v>58780.693838305226</v>
      </c>
      <c r="G251" s="71">
        <v>56619.753601001627</v>
      </c>
      <c r="H251" s="71">
        <v>65058.581272076197</v>
      </c>
      <c r="I251" s="71">
        <v>67368.772510979499</v>
      </c>
      <c r="J251" s="71">
        <v>67333.685837127065</v>
      </c>
      <c r="K251" s="71">
        <v>65392.687715676104</v>
      </c>
      <c r="L251" s="71">
        <v>73560.127152000015</v>
      </c>
      <c r="M251" s="71">
        <v>86947.642785000018</v>
      </c>
      <c r="N251" s="71">
        <v>114130.23912900001</v>
      </c>
      <c r="O251" s="71">
        <v>99919.667042999994</v>
      </c>
      <c r="P251" s="71">
        <v>98106.846212999997</v>
      </c>
    </row>
    <row r="252" spans="2:16" hidden="1" outlineLevel="2" x14ac:dyDescent="0.2">
      <c r="B252" s="34" t="s">
        <v>269</v>
      </c>
      <c r="C252" s="225" t="s">
        <v>288</v>
      </c>
      <c r="D252" s="71">
        <v>0</v>
      </c>
      <c r="E252" s="71">
        <v>1515.7198446457551</v>
      </c>
      <c r="F252" s="71">
        <v>13435.693838305226</v>
      </c>
      <c r="G252" s="71">
        <v>18950.877401001628</v>
      </c>
      <c r="H252" s="71">
        <v>30489.633972076204</v>
      </c>
      <c r="I252" s="71">
        <v>32789.085010979506</v>
      </c>
      <c r="J252" s="71">
        <v>34675.823037127062</v>
      </c>
      <c r="K252" s="71">
        <v>36269.469115676111</v>
      </c>
      <c r="L252" s="71">
        <v>40658.579446872944</v>
      </c>
      <c r="M252" s="71">
        <v>51481.552224631836</v>
      </c>
      <c r="N252" s="71">
        <v>76509.953451771435</v>
      </c>
      <c r="O252" s="71">
        <v>68132.067828058585</v>
      </c>
      <c r="P252" s="71">
        <v>70560.164192049226</v>
      </c>
    </row>
    <row r="253" spans="2:16" hidden="1" outlineLevel="2" x14ac:dyDescent="0.2">
      <c r="B253" s="122"/>
      <c r="C253" s="215"/>
      <c r="D253" s="80"/>
      <c r="E253" s="80"/>
      <c r="F253" s="80"/>
      <c r="G253" s="80"/>
      <c r="H253" s="80"/>
      <c r="I253" s="80"/>
      <c r="J253" s="80"/>
      <c r="K253" s="80"/>
      <c r="L253" s="80"/>
      <c r="M253" s="80"/>
      <c r="N253" s="80"/>
      <c r="O253" s="35"/>
      <c r="P253" s="35"/>
    </row>
    <row r="254" spans="2:16" ht="26.25" outlineLevel="1" collapsed="1" thickBot="1" x14ac:dyDescent="0.25">
      <c r="B254" s="241" t="s">
        <v>214</v>
      </c>
      <c r="C254" s="32"/>
      <c r="D254" s="125"/>
      <c r="E254" s="125"/>
      <c r="F254" s="125"/>
      <c r="G254" s="125"/>
      <c r="H254" s="125"/>
      <c r="I254" s="125"/>
      <c r="J254" s="125"/>
      <c r="K254" s="125"/>
      <c r="L254" s="125"/>
      <c r="M254" s="125"/>
      <c r="N254" s="126"/>
      <c r="O254" s="127"/>
      <c r="P254" s="127"/>
    </row>
    <row r="255" spans="2:16" ht="15" outlineLevel="1" thickTop="1" x14ac:dyDescent="0.2">
      <c r="B255" s="206"/>
      <c r="C255" s="225"/>
      <c r="D255" s="80"/>
      <c r="E255" s="80"/>
      <c r="F255" s="80"/>
      <c r="G255" s="80"/>
      <c r="H255" s="80"/>
      <c r="I255" s="80"/>
      <c r="J255" s="80"/>
      <c r="K255" s="80"/>
      <c r="L255" s="80"/>
      <c r="M255" s="80"/>
      <c r="N255" s="35"/>
      <c r="O255" s="71"/>
      <c r="P255" s="71"/>
    </row>
    <row r="256" spans="2:16" ht="26.25" thickBot="1" x14ac:dyDescent="0.25">
      <c r="B256" s="241" t="s">
        <v>202</v>
      </c>
      <c r="C256" s="32"/>
      <c r="D256" s="32"/>
      <c r="E256" s="32"/>
      <c r="F256" s="32"/>
      <c r="G256" s="32"/>
      <c r="H256" s="32"/>
      <c r="I256" s="32"/>
      <c r="J256" s="32"/>
      <c r="K256" s="32"/>
      <c r="L256" s="32"/>
      <c r="M256" s="32"/>
      <c r="N256" s="32"/>
      <c r="O256" s="32"/>
      <c r="P256" s="32"/>
    </row>
    <row r="257" spans="2:16" ht="15" thickTop="1" x14ac:dyDescent="0.2"/>
    <row r="258" spans="2:16" ht="77.25" customHeight="1" thickBot="1" x14ac:dyDescent="0.25">
      <c r="B258" s="236" t="s">
        <v>204</v>
      </c>
      <c r="C258" s="237"/>
      <c r="D258" s="234"/>
      <c r="E258" s="234"/>
      <c r="F258" s="234"/>
      <c r="G258" s="234"/>
      <c r="H258" s="234"/>
      <c r="I258" s="234"/>
      <c r="J258" s="234"/>
      <c r="K258" s="234"/>
      <c r="L258" s="234"/>
      <c r="M258" s="234"/>
      <c r="N258" s="235"/>
      <c r="O258" s="235"/>
      <c r="P258" s="235"/>
    </row>
    <row r="259" spans="2:16" ht="19.5" hidden="1" outlineLevel="1" thickTop="1" thickBot="1" x14ac:dyDescent="0.25">
      <c r="B259" s="110" t="s">
        <v>294</v>
      </c>
      <c r="C259" s="213" t="s">
        <v>1</v>
      </c>
      <c r="D259" s="165">
        <v>496660</v>
      </c>
      <c r="E259" s="165">
        <v>496660</v>
      </c>
      <c r="F259" s="165">
        <v>509060</v>
      </c>
      <c r="G259" s="165">
        <v>509760</v>
      </c>
      <c r="H259" s="165">
        <v>510160</v>
      </c>
      <c r="I259" s="165">
        <v>509550</v>
      </c>
      <c r="J259" s="165">
        <v>511268</v>
      </c>
      <c r="K259" s="165">
        <v>510180</v>
      </c>
      <c r="L259" s="165">
        <v>507331</v>
      </c>
      <c r="M259" s="165">
        <v>525336</v>
      </c>
      <c r="N259" s="165">
        <v>615400</v>
      </c>
      <c r="O259" s="131">
        <v>543693</v>
      </c>
      <c r="P259" s="131">
        <v>555435</v>
      </c>
    </row>
    <row r="260" spans="2:16" ht="18.75" hidden="1" outlineLevel="1" thickTop="1" x14ac:dyDescent="0.2">
      <c r="B260" s="130"/>
      <c r="C260" s="214"/>
      <c r="D260" s="137"/>
      <c r="E260" s="137"/>
      <c r="F260" s="137"/>
      <c r="G260" s="137"/>
      <c r="H260" s="137"/>
      <c r="I260" s="137"/>
      <c r="J260" s="137"/>
      <c r="K260" s="137"/>
      <c r="L260" s="137"/>
      <c r="M260" s="137"/>
      <c r="N260" s="137"/>
      <c r="O260" s="138"/>
      <c r="P260" s="138"/>
    </row>
    <row r="261" spans="2:16" ht="26.25" hidden="1" outlineLevel="1" x14ac:dyDescent="0.2">
      <c r="B261" s="132" t="s">
        <v>188</v>
      </c>
      <c r="C261" s="215"/>
      <c r="D261" s="80"/>
      <c r="E261" s="80"/>
      <c r="F261" s="80"/>
      <c r="G261" s="80"/>
      <c r="H261" s="80"/>
      <c r="I261" s="80"/>
      <c r="J261" s="80"/>
      <c r="K261" s="80"/>
      <c r="L261" s="80"/>
      <c r="M261" s="80"/>
      <c r="N261" s="80"/>
      <c r="O261" s="35"/>
      <c r="P261" s="35"/>
    </row>
    <row r="262" spans="2:16" ht="18.75" hidden="1" outlineLevel="1" thickBot="1" x14ac:dyDescent="0.25">
      <c r="B262" s="30"/>
      <c r="C262" s="32"/>
      <c r="D262" s="125"/>
      <c r="E262" s="125"/>
      <c r="F262" s="125"/>
      <c r="G262" s="125"/>
      <c r="H262" s="125"/>
      <c r="I262" s="125"/>
      <c r="J262" s="125"/>
      <c r="K262" s="125"/>
      <c r="L262" s="125"/>
      <c r="M262" s="125"/>
      <c r="N262" s="125"/>
      <c r="O262" s="126"/>
      <c r="P262" s="126"/>
    </row>
    <row r="263" spans="2:16" ht="18.75" hidden="1" outlineLevel="1" thickTop="1" x14ac:dyDescent="0.2">
      <c r="B263" s="28" t="s">
        <v>126</v>
      </c>
      <c r="C263" s="216" t="s">
        <v>219</v>
      </c>
      <c r="D263" s="139">
        <v>20.084734542565862</v>
      </c>
      <c r="E263" s="139">
        <v>26.454009468913185</v>
      </c>
      <c r="F263" s="139">
        <v>29.268248306144372</v>
      </c>
      <c r="G263" s="139">
        <v>40.029005081656734</v>
      </c>
      <c r="H263" s="139">
        <v>37.211742936838903</v>
      </c>
      <c r="I263" s="139">
        <v>34.180743814700392</v>
      </c>
      <c r="J263" s="139">
        <v>32.92608286252355</v>
      </c>
      <c r="K263" s="139">
        <v>34.919721209747138</v>
      </c>
      <c r="L263" s="139">
        <v>30.81506957253778</v>
      </c>
      <c r="M263" s="139">
        <v>33.719971122755659</v>
      </c>
      <c r="N263" s="139">
        <v>35.204987641720734</v>
      </c>
      <c r="O263" s="140">
        <v>34.387844571330795</v>
      </c>
      <c r="P263" s="140">
        <v>35.201242884939198</v>
      </c>
    </row>
    <row r="264" spans="2:16" hidden="1" outlineLevel="2" x14ac:dyDescent="0.2">
      <c r="B264" s="34" t="s">
        <v>127</v>
      </c>
      <c r="C264" s="215" t="s">
        <v>281</v>
      </c>
      <c r="D264" s="71">
        <v>12.153183264204889</v>
      </c>
      <c r="E264" s="71">
        <v>13.48991261627673</v>
      </c>
      <c r="F264" s="71">
        <v>13.746061368011631</v>
      </c>
      <c r="G264" s="71">
        <v>11.21898540489642</v>
      </c>
      <c r="H264" s="71">
        <v>11.586757095813081</v>
      </c>
      <c r="I264" s="71">
        <v>14.318320086350694</v>
      </c>
      <c r="J264" s="71">
        <v>16.161719489582765</v>
      </c>
      <c r="K264" s="71">
        <v>16.021933435258145</v>
      </c>
      <c r="L264" s="71">
        <v>16.701187193370799</v>
      </c>
      <c r="M264" s="71">
        <v>15.693727443007903</v>
      </c>
      <c r="N264" s="71">
        <v>16.340851478713031</v>
      </c>
      <c r="O264" s="35">
        <v>16.92916774723971</v>
      </c>
      <c r="P264" s="35">
        <v>16.392539181002281</v>
      </c>
    </row>
    <row r="265" spans="2:16" hidden="1" outlineLevel="2" x14ac:dyDescent="0.2">
      <c r="B265" s="41" t="s">
        <v>194</v>
      </c>
      <c r="C265" s="217" t="s">
        <v>281</v>
      </c>
      <c r="D265" s="71">
        <v>15.207586679015826</v>
      </c>
      <c r="E265" s="71">
        <v>18.342145532154799</v>
      </c>
      <c r="F265" s="71">
        <v>19.434074568813106</v>
      </c>
      <c r="G265" s="71">
        <v>18.707352479598232</v>
      </c>
      <c r="H265" s="71">
        <v>18.4537007997491</v>
      </c>
      <c r="I265" s="71">
        <v>21.753998626238833</v>
      </c>
      <c r="J265" s="71">
        <v>24.095386372704731</v>
      </c>
      <c r="K265" s="71">
        <v>24.618722803716327</v>
      </c>
      <c r="L265" s="71">
        <v>24.139920485836669</v>
      </c>
      <c r="M265" s="71">
        <v>23.677912802473095</v>
      </c>
      <c r="N265" s="71">
        <v>25.219304517387066</v>
      </c>
      <c r="O265" s="35">
        <v>25.801877162295632</v>
      </c>
      <c r="P265" s="35">
        <v>25.297613582147328</v>
      </c>
    </row>
    <row r="266" spans="2:16" ht="18" hidden="1" outlineLevel="2" x14ac:dyDescent="0.2">
      <c r="B266" s="31"/>
      <c r="C266" s="215"/>
      <c r="D266" s="164"/>
      <c r="E266" s="164"/>
      <c r="F266" s="164"/>
      <c r="G266" s="164"/>
      <c r="H266" s="164"/>
      <c r="I266" s="164"/>
      <c r="J266" s="164"/>
      <c r="K266" s="164"/>
      <c r="L266" s="164"/>
      <c r="M266" s="164"/>
      <c r="N266" s="164"/>
      <c r="O266" s="166"/>
      <c r="P266" s="166"/>
    </row>
    <row r="267" spans="2:16" hidden="1" outlineLevel="2" x14ac:dyDescent="0.2">
      <c r="B267" s="34" t="s">
        <v>296</v>
      </c>
      <c r="C267" s="215" t="s">
        <v>282</v>
      </c>
      <c r="D267" s="71"/>
      <c r="E267" s="71"/>
      <c r="F267" s="71"/>
      <c r="G267" s="71"/>
      <c r="H267" s="71"/>
      <c r="I267" s="71"/>
      <c r="J267" s="71"/>
      <c r="K267" s="71"/>
      <c r="L267" s="71"/>
      <c r="M267" s="71"/>
      <c r="N267" s="71">
        <v>3230.97</v>
      </c>
      <c r="O267" s="35">
        <v>3953.9599999999978</v>
      </c>
      <c r="P267" s="35">
        <v>4511.1500000000005</v>
      </c>
    </row>
    <row r="268" spans="2:16" hidden="1" outlineLevel="2" x14ac:dyDescent="0.2">
      <c r="B268" s="34" t="s">
        <v>297</v>
      </c>
      <c r="C268" s="215" t="s">
        <v>282</v>
      </c>
      <c r="D268" s="71"/>
      <c r="E268" s="71"/>
      <c r="F268" s="71"/>
      <c r="G268" s="71"/>
      <c r="H268" s="71"/>
      <c r="I268" s="71"/>
      <c r="J268" s="71"/>
      <c r="K268" s="71"/>
      <c r="L268" s="71"/>
      <c r="M268" s="71"/>
      <c r="N268" s="71">
        <v>134.49</v>
      </c>
      <c r="O268" s="35">
        <v>180.41</v>
      </c>
      <c r="P268" s="35">
        <v>329.75000000000006</v>
      </c>
    </row>
    <row r="269" spans="2:16" hidden="1" outlineLevel="2" x14ac:dyDescent="0.2">
      <c r="B269" s="34" t="s">
        <v>298</v>
      </c>
      <c r="C269" s="215" t="s">
        <v>282</v>
      </c>
      <c r="D269" s="71"/>
      <c r="E269" s="71"/>
      <c r="F269" s="71"/>
      <c r="G269" s="71"/>
      <c r="H269" s="71"/>
      <c r="I269" s="71"/>
      <c r="J269" s="71"/>
      <c r="K269" s="71"/>
      <c r="L269" s="71"/>
      <c r="M269" s="71"/>
      <c r="N269" s="71">
        <v>2098.34</v>
      </c>
      <c r="O269" s="35">
        <v>689.66</v>
      </c>
      <c r="P269" s="35">
        <v>105.29</v>
      </c>
    </row>
    <row r="270" spans="2:16" s="96" customFormat="1" ht="15" hidden="1" outlineLevel="2" x14ac:dyDescent="0.25">
      <c r="B270" s="40" t="s">
        <v>277</v>
      </c>
      <c r="C270" s="223" t="s">
        <v>282</v>
      </c>
      <c r="D270" s="135">
        <v>1516.9999999999995</v>
      </c>
      <c r="E270" s="135">
        <v>2409.9100000000008</v>
      </c>
      <c r="F270" s="135">
        <v>2895.54</v>
      </c>
      <c r="G270" s="135">
        <v>3817.2699999999963</v>
      </c>
      <c r="H270" s="135">
        <v>3503.2400000000002</v>
      </c>
      <c r="I270" s="135">
        <v>3788.8500000000008</v>
      </c>
      <c r="J270" s="135">
        <v>4056.2300000000018</v>
      </c>
      <c r="K270" s="135">
        <v>4385.9099999999971</v>
      </c>
      <c r="L270" s="135">
        <v>3773.9000000000019</v>
      </c>
      <c r="M270" s="135">
        <v>4194.3800000000065</v>
      </c>
      <c r="N270" s="135">
        <v>5463.8</v>
      </c>
      <c r="O270" s="141">
        <v>4824.0299999999979</v>
      </c>
      <c r="P270" s="141">
        <v>4946.1900000000005</v>
      </c>
    </row>
    <row r="271" spans="2:16" s="96" customFormat="1" ht="15" hidden="1" outlineLevel="2" x14ac:dyDescent="0.25">
      <c r="B271" s="40"/>
      <c r="C271" s="223"/>
      <c r="D271" s="135"/>
      <c r="E271" s="135"/>
      <c r="F271" s="135"/>
      <c r="G271" s="135"/>
      <c r="H271" s="135"/>
      <c r="I271" s="135"/>
      <c r="J271" s="135"/>
      <c r="K271" s="135"/>
      <c r="L271" s="135"/>
      <c r="M271" s="135"/>
      <c r="N271" s="135"/>
      <c r="O271" s="141"/>
      <c r="P271" s="141"/>
    </row>
    <row r="272" spans="2:16" s="96" customFormat="1" ht="15" hidden="1" outlineLevel="2" x14ac:dyDescent="0.25">
      <c r="B272" s="40" t="s">
        <v>128</v>
      </c>
      <c r="C272" s="223" t="s">
        <v>282</v>
      </c>
      <c r="D272" s="135">
        <v>6036</v>
      </c>
      <c r="E272" s="135">
        <v>6699.9000000000005</v>
      </c>
      <c r="F272" s="135">
        <v>6997.5700000000006</v>
      </c>
      <c r="G272" s="135">
        <v>5718.9899999999989</v>
      </c>
      <c r="H272" s="135">
        <v>5911.1000000000013</v>
      </c>
      <c r="I272" s="135">
        <v>7295.899999999996</v>
      </c>
      <c r="J272" s="135">
        <v>8262.9700000000012</v>
      </c>
      <c r="K272" s="135">
        <v>8174.07</v>
      </c>
      <c r="L272" s="135">
        <v>8473.0300000000025</v>
      </c>
      <c r="M272" s="135">
        <v>8244.48</v>
      </c>
      <c r="N272" s="135">
        <v>10056.16</v>
      </c>
      <c r="O272" s="141">
        <v>9204.27</v>
      </c>
      <c r="P272" s="141">
        <v>9104.9900000000016</v>
      </c>
    </row>
    <row r="273" spans="2:16" hidden="1" outlineLevel="2" x14ac:dyDescent="0.2">
      <c r="B273" s="39"/>
      <c r="C273" s="218"/>
      <c r="D273" s="71"/>
      <c r="E273" s="71"/>
      <c r="F273" s="71"/>
      <c r="G273" s="71"/>
      <c r="H273" s="71"/>
      <c r="I273" s="71"/>
      <c r="J273" s="71"/>
      <c r="K273" s="71"/>
      <c r="L273" s="71"/>
      <c r="M273" s="71"/>
      <c r="N273" s="71"/>
      <c r="O273" s="35"/>
      <c r="P273" s="35"/>
    </row>
    <row r="274" spans="2:16" ht="15" hidden="1" outlineLevel="2" x14ac:dyDescent="0.2">
      <c r="B274" s="42" t="s">
        <v>187</v>
      </c>
      <c r="C274" s="219" t="s">
        <v>282</v>
      </c>
      <c r="D274" s="135">
        <v>7553</v>
      </c>
      <c r="E274" s="135">
        <v>9109.8100000000013</v>
      </c>
      <c r="F274" s="135">
        <v>9893.11</v>
      </c>
      <c r="G274" s="135">
        <v>9536.2599999999948</v>
      </c>
      <c r="H274" s="135">
        <v>9414.340000000002</v>
      </c>
      <c r="I274" s="135">
        <v>11084.749999999996</v>
      </c>
      <c r="J274" s="135">
        <v>12319.200000000003</v>
      </c>
      <c r="K274" s="135">
        <v>12559.979999999996</v>
      </c>
      <c r="L274" s="135">
        <v>12246.930000000004</v>
      </c>
      <c r="M274" s="135">
        <v>12438.860000000006</v>
      </c>
      <c r="N274" s="135">
        <v>15519.96</v>
      </c>
      <c r="O274" s="141">
        <v>14028.3</v>
      </c>
      <c r="P274" s="141">
        <v>14051.180000000002</v>
      </c>
    </row>
    <row r="275" spans="2:16" hidden="1" outlineLevel="2" x14ac:dyDescent="0.2">
      <c r="B275" s="34"/>
      <c r="C275" s="215"/>
      <c r="D275" s="71"/>
      <c r="E275" s="71"/>
      <c r="F275" s="71"/>
      <c r="G275" s="71"/>
      <c r="H275" s="71"/>
      <c r="I275" s="71"/>
      <c r="J275" s="71"/>
      <c r="K275" s="71"/>
      <c r="L275" s="71"/>
      <c r="M275" s="71"/>
      <c r="N275" s="71"/>
      <c r="O275" s="35"/>
      <c r="P275" s="35"/>
    </row>
    <row r="276" spans="2:16" ht="26.25" hidden="1" outlineLevel="1" collapsed="1" thickBot="1" x14ac:dyDescent="0.25">
      <c r="B276" s="241" t="s">
        <v>207</v>
      </c>
      <c r="C276" s="32"/>
      <c r="D276" s="125"/>
      <c r="E276" s="125"/>
      <c r="F276" s="125"/>
      <c r="G276" s="125"/>
      <c r="H276" s="125"/>
      <c r="I276" s="125"/>
      <c r="J276" s="125"/>
      <c r="K276" s="125"/>
      <c r="L276" s="125"/>
      <c r="M276" s="125"/>
      <c r="N276" s="125"/>
      <c r="O276" s="125"/>
      <c r="P276" s="125"/>
    </row>
    <row r="277" spans="2:16" ht="15" hidden="1" outlineLevel="1" thickTop="1" x14ac:dyDescent="0.2">
      <c r="B277" s="34"/>
      <c r="C277" s="215"/>
      <c r="D277" s="80"/>
      <c r="E277" s="80"/>
      <c r="F277" s="80"/>
      <c r="G277" s="80"/>
      <c r="H277" s="80"/>
      <c r="I277" s="80"/>
      <c r="J277" s="80"/>
      <c r="K277" s="80"/>
      <c r="L277" s="80"/>
      <c r="M277" s="80"/>
      <c r="N277" s="80"/>
      <c r="O277" s="35"/>
      <c r="P277" s="35"/>
    </row>
    <row r="278" spans="2:16" ht="26.25" hidden="1" outlineLevel="1" x14ac:dyDescent="0.2">
      <c r="B278" s="132" t="s">
        <v>2</v>
      </c>
      <c r="C278" s="215"/>
      <c r="D278" s="80"/>
      <c r="E278" s="80"/>
      <c r="F278" s="80"/>
      <c r="G278" s="80"/>
      <c r="H278" s="80"/>
      <c r="I278" s="80"/>
      <c r="J278" s="80"/>
      <c r="K278" s="80"/>
      <c r="L278" s="80"/>
      <c r="M278" s="80"/>
      <c r="N278" s="80"/>
      <c r="O278" s="35"/>
      <c r="P278" s="35"/>
    </row>
    <row r="279" spans="2:16" ht="18.75" hidden="1" outlineLevel="1" thickBot="1" x14ac:dyDescent="0.25">
      <c r="B279" s="30"/>
      <c r="C279" s="32"/>
      <c r="D279" s="125"/>
      <c r="E279" s="125"/>
      <c r="F279" s="125"/>
      <c r="G279" s="125"/>
      <c r="H279" s="125"/>
      <c r="I279" s="125"/>
      <c r="J279" s="125"/>
      <c r="K279" s="125"/>
      <c r="L279" s="125"/>
      <c r="M279" s="125"/>
      <c r="N279" s="125"/>
      <c r="O279" s="126"/>
      <c r="P279" s="126"/>
    </row>
    <row r="280" spans="2:16" ht="18.75" hidden="1" outlineLevel="1" thickTop="1" x14ac:dyDescent="0.2">
      <c r="B280" s="28" t="s">
        <v>256</v>
      </c>
      <c r="C280" s="216" t="s">
        <v>199</v>
      </c>
      <c r="D280" s="139">
        <v>1721.9823219103612</v>
      </c>
      <c r="E280" s="139">
        <v>1538.1220553296016</v>
      </c>
      <c r="F280" s="139">
        <v>1425.6156838093741</v>
      </c>
      <c r="G280" s="139">
        <v>1313.2233403954804</v>
      </c>
      <c r="H280" s="139">
        <v>1318.4237494119491</v>
      </c>
      <c r="I280" s="139">
        <v>1346.2512020410168</v>
      </c>
      <c r="J280" s="139">
        <v>1158.4219626497259</v>
      </c>
      <c r="K280" s="277">
        <v>1080.2111999686383</v>
      </c>
      <c r="L280" s="277">
        <v>1153.9748803049686</v>
      </c>
      <c r="M280" s="277">
        <v>1172.1727237425191</v>
      </c>
      <c r="N280" s="277">
        <v>1079.0762105947351</v>
      </c>
      <c r="O280" s="144">
        <v>1098.8016398960442</v>
      </c>
      <c r="P280" s="144">
        <v>1068.2852178922826</v>
      </c>
    </row>
    <row r="281" spans="2:16" hidden="1" outlineLevel="2" x14ac:dyDescent="0.2">
      <c r="B281" s="34" t="s">
        <v>257</v>
      </c>
      <c r="C281" s="215" t="s">
        <v>219</v>
      </c>
      <c r="D281" s="136"/>
      <c r="E281" s="136">
        <v>-10.677244722047183</v>
      </c>
      <c r="F281" s="136">
        <v>-17.21078284777041</v>
      </c>
      <c r="G281" s="136">
        <v>-23.737699064262465</v>
      </c>
      <c r="H281" s="136">
        <v>-23.435697763186418</v>
      </c>
      <c r="I281" s="136">
        <v>-21.819685085530356</v>
      </c>
      <c r="J281" s="136">
        <v>-32.727418399709435</v>
      </c>
      <c r="K281" s="136">
        <v>-37.269321164095587</v>
      </c>
      <c r="L281" s="136">
        <v>-32.985672058192044</v>
      </c>
      <c r="M281" s="136">
        <v>-31.928875875908254</v>
      </c>
      <c r="N281" s="136">
        <v>-37.335232954214547</v>
      </c>
      <c r="O281" s="133">
        <v>-36.189725880749023</v>
      </c>
      <c r="P281" s="133">
        <v>-37.961894016012273</v>
      </c>
    </row>
    <row r="282" spans="2:16" hidden="1" outlineLevel="2" x14ac:dyDescent="0.2">
      <c r="B282" s="34" t="s">
        <v>258</v>
      </c>
      <c r="C282" s="215" t="s">
        <v>219</v>
      </c>
      <c r="D282" s="136">
        <v>0</v>
      </c>
      <c r="E282" s="136">
        <v>0</v>
      </c>
      <c r="F282" s="136">
        <v>0</v>
      </c>
      <c r="G282" s="136">
        <v>0</v>
      </c>
      <c r="H282" s="136">
        <v>0</v>
      </c>
      <c r="I282" s="136">
        <v>0</v>
      </c>
      <c r="J282" s="136">
        <v>1.0603378141723536E-2</v>
      </c>
      <c r="K282" s="136">
        <v>1.0825579250598098E-2</v>
      </c>
      <c r="L282" s="136">
        <v>2.5723923913689023E-3</v>
      </c>
      <c r="M282" s="136">
        <v>9.7517876910613501E-3</v>
      </c>
      <c r="N282" s="136">
        <v>4.2164642387362049E-3</v>
      </c>
      <c r="O282" s="133">
        <v>8.7042288960446582E-3</v>
      </c>
      <c r="P282" s="133">
        <v>9.3029056412347919E-2</v>
      </c>
    </row>
    <row r="283" spans="2:16" ht="18" hidden="1" outlineLevel="2" x14ac:dyDescent="0.2">
      <c r="B283" s="31"/>
      <c r="C283" s="215"/>
      <c r="D283" s="136"/>
      <c r="E283" s="136"/>
      <c r="F283" s="136"/>
      <c r="G283" s="136"/>
      <c r="H283" s="136"/>
      <c r="I283" s="136"/>
      <c r="J283" s="136"/>
      <c r="K283" s="136"/>
      <c r="L283" s="136"/>
      <c r="M283" s="136"/>
      <c r="N283" s="136"/>
      <c r="O283" s="133"/>
      <c r="P283" s="133"/>
    </row>
    <row r="284" spans="2:16" ht="15" hidden="1" outlineLevel="2" x14ac:dyDescent="0.2">
      <c r="B284" s="121" t="s">
        <v>299</v>
      </c>
      <c r="C284" s="215"/>
      <c r="D284" s="136"/>
      <c r="E284" s="136"/>
      <c r="F284" s="136"/>
      <c r="G284" s="136"/>
      <c r="H284" s="136"/>
      <c r="I284" s="136"/>
      <c r="J284" s="136"/>
      <c r="K284" s="136"/>
      <c r="L284" s="136"/>
      <c r="M284" s="136"/>
      <c r="N284" s="136"/>
      <c r="O284" s="133"/>
      <c r="P284" s="133"/>
    </row>
    <row r="285" spans="2:16" hidden="1" outlineLevel="2" x14ac:dyDescent="0.2">
      <c r="B285" s="120" t="s">
        <v>300</v>
      </c>
      <c r="C285" s="215" t="s">
        <v>304</v>
      </c>
      <c r="D285" s="71"/>
      <c r="E285" s="71"/>
      <c r="F285" s="71"/>
      <c r="G285" s="71"/>
      <c r="H285" s="71"/>
      <c r="I285" s="71"/>
      <c r="J285" s="71">
        <v>62.8</v>
      </c>
      <c r="K285" s="71">
        <v>59.66</v>
      </c>
      <c r="L285" s="71">
        <v>15.059999999999999</v>
      </c>
      <c r="M285" s="71">
        <v>60.05</v>
      </c>
      <c r="N285" s="71">
        <v>28</v>
      </c>
      <c r="O285" s="35">
        <v>52</v>
      </c>
      <c r="P285" s="35">
        <v>552</v>
      </c>
    </row>
    <row r="286" spans="2:16" hidden="1" outlineLevel="2" x14ac:dyDescent="0.2">
      <c r="B286" s="120" t="s">
        <v>301</v>
      </c>
      <c r="C286" s="215" t="s">
        <v>304</v>
      </c>
      <c r="D286" s="71"/>
      <c r="E286" s="71"/>
      <c r="F286" s="71"/>
      <c r="G286" s="71"/>
      <c r="H286" s="71"/>
      <c r="I286" s="71"/>
      <c r="J286" s="71">
        <v>0</v>
      </c>
      <c r="K286" s="71">
        <v>0</v>
      </c>
      <c r="L286" s="71">
        <v>0</v>
      </c>
      <c r="M286" s="71">
        <v>0</v>
      </c>
      <c r="N286" s="71">
        <v>0</v>
      </c>
      <c r="O286" s="35">
        <v>0</v>
      </c>
      <c r="P286" s="35">
        <v>0</v>
      </c>
    </row>
    <row r="287" spans="2:16" hidden="1" outlineLevel="2" x14ac:dyDescent="0.2">
      <c r="B287" s="120" t="s">
        <v>302</v>
      </c>
      <c r="C287" s="215" t="s">
        <v>304</v>
      </c>
      <c r="D287" s="71"/>
      <c r="E287" s="71"/>
      <c r="F287" s="71"/>
      <c r="G287" s="71"/>
      <c r="H287" s="71"/>
      <c r="I287" s="71"/>
      <c r="J287" s="71">
        <v>0</v>
      </c>
      <c r="K287" s="71">
        <v>0</v>
      </c>
      <c r="L287" s="71">
        <v>0</v>
      </c>
      <c r="M287" s="71">
        <v>0</v>
      </c>
      <c r="N287" s="71">
        <v>0</v>
      </c>
      <c r="O287" s="35">
        <v>0</v>
      </c>
      <c r="P287" s="35">
        <v>0</v>
      </c>
    </row>
    <row r="288" spans="2:16" s="96" customFormat="1" ht="15" hidden="1" outlineLevel="2" x14ac:dyDescent="0.25">
      <c r="B288" s="121" t="s">
        <v>303</v>
      </c>
      <c r="C288" s="220" t="s">
        <v>304</v>
      </c>
      <c r="D288" s="135"/>
      <c r="E288" s="135"/>
      <c r="F288" s="135"/>
      <c r="G288" s="135"/>
      <c r="H288" s="135"/>
      <c r="I288" s="135"/>
      <c r="J288" s="135">
        <v>62.8</v>
      </c>
      <c r="K288" s="135">
        <v>59.66</v>
      </c>
      <c r="L288" s="135">
        <v>15.059999999999999</v>
      </c>
      <c r="M288" s="135">
        <v>60.05</v>
      </c>
      <c r="N288" s="135">
        <v>28</v>
      </c>
      <c r="O288" s="141">
        <v>52</v>
      </c>
      <c r="P288" s="141">
        <v>552</v>
      </c>
    </row>
    <row r="289" spans="2:16" s="96" customFormat="1" ht="15" hidden="1" outlineLevel="2" x14ac:dyDescent="0.25">
      <c r="B289" s="121"/>
      <c r="C289" s="220"/>
      <c r="D289" s="135"/>
      <c r="E289" s="135"/>
      <c r="F289" s="135"/>
      <c r="G289" s="135"/>
      <c r="H289" s="135"/>
      <c r="I289" s="135"/>
      <c r="J289" s="135"/>
      <c r="K289" s="135"/>
      <c r="L289" s="135"/>
      <c r="M289" s="135"/>
      <c r="N289" s="135"/>
      <c r="O289" s="141"/>
      <c r="P289" s="141"/>
    </row>
    <row r="290" spans="2:16" ht="15" hidden="1" outlineLevel="2" x14ac:dyDescent="0.2">
      <c r="B290" s="121" t="s">
        <v>305</v>
      </c>
      <c r="C290" s="220" t="s">
        <v>304</v>
      </c>
      <c r="D290" s="71">
        <v>855239.74</v>
      </c>
      <c r="E290" s="71">
        <v>763923.7</v>
      </c>
      <c r="F290" s="71">
        <v>725723.91999999993</v>
      </c>
      <c r="G290" s="71">
        <v>669428.73</v>
      </c>
      <c r="H290" s="71">
        <v>672607.05999999994</v>
      </c>
      <c r="I290" s="71">
        <v>685982.3</v>
      </c>
      <c r="J290" s="71">
        <v>592201.28</v>
      </c>
      <c r="K290" s="71">
        <v>551042.48999999987</v>
      </c>
      <c r="L290" s="71">
        <v>585432.16999999993</v>
      </c>
      <c r="M290" s="71">
        <v>615724.48</v>
      </c>
      <c r="N290" s="71">
        <v>664035.5</v>
      </c>
      <c r="O290" s="35">
        <v>597358.76</v>
      </c>
      <c r="P290" s="35">
        <v>592811</v>
      </c>
    </row>
    <row r="291" spans="2:16" ht="15" hidden="1" outlineLevel="2" x14ac:dyDescent="0.2">
      <c r="B291" s="121"/>
      <c r="C291" s="215"/>
      <c r="D291" s="71"/>
      <c r="E291" s="71"/>
      <c r="F291" s="71"/>
      <c r="G291" s="71"/>
      <c r="H291" s="71"/>
      <c r="I291" s="71"/>
      <c r="J291" s="71"/>
      <c r="K291" s="71"/>
      <c r="L291" s="71"/>
      <c r="M291" s="71"/>
      <c r="N291" s="71"/>
      <c r="O291" s="35"/>
      <c r="P291" s="35"/>
    </row>
    <row r="292" spans="2:16" ht="15" hidden="1" outlineLevel="2" x14ac:dyDescent="0.2">
      <c r="B292" s="121" t="s">
        <v>255</v>
      </c>
      <c r="C292" s="220" t="s">
        <v>304</v>
      </c>
      <c r="D292" s="135">
        <v>855239.74</v>
      </c>
      <c r="E292" s="135">
        <v>763923.7</v>
      </c>
      <c r="F292" s="135">
        <v>725723.91999999993</v>
      </c>
      <c r="G292" s="135">
        <v>669428.73</v>
      </c>
      <c r="H292" s="135">
        <v>672607.05999999994</v>
      </c>
      <c r="I292" s="135">
        <v>685982.3</v>
      </c>
      <c r="J292" s="135">
        <v>592264.08000000007</v>
      </c>
      <c r="K292" s="135">
        <v>551102.14999999991</v>
      </c>
      <c r="L292" s="135">
        <v>585447.23</v>
      </c>
      <c r="M292" s="135">
        <v>615784.53</v>
      </c>
      <c r="N292" s="135">
        <v>664063.5</v>
      </c>
      <c r="O292" s="141">
        <v>597410.76</v>
      </c>
      <c r="P292" s="141">
        <v>593363</v>
      </c>
    </row>
    <row r="293" spans="2:16" hidden="1" outlineLevel="2" x14ac:dyDescent="0.2">
      <c r="B293" s="34"/>
      <c r="C293" s="215"/>
      <c r="D293" s="71"/>
      <c r="E293" s="71"/>
      <c r="F293" s="71"/>
      <c r="G293" s="71"/>
      <c r="H293" s="71"/>
      <c r="I293" s="71"/>
      <c r="J293" s="71"/>
      <c r="K293" s="71"/>
      <c r="L293" s="71"/>
      <c r="M293" s="71"/>
      <c r="N293" s="71"/>
      <c r="O293" s="71"/>
      <c r="P293" s="71"/>
    </row>
    <row r="294" spans="2:16" ht="15" hidden="1" outlineLevel="2" x14ac:dyDescent="0.2">
      <c r="B294" s="33" t="s">
        <v>254</v>
      </c>
      <c r="C294" s="215"/>
      <c r="D294" s="71"/>
      <c r="E294" s="71"/>
      <c r="F294" s="71"/>
      <c r="G294" s="71"/>
      <c r="H294" s="71"/>
      <c r="I294" s="71"/>
      <c r="J294" s="71"/>
      <c r="K294" s="71"/>
      <c r="L294" s="71"/>
      <c r="M294" s="71"/>
      <c r="N294" s="71"/>
      <c r="O294" s="35"/>
      <c r="P294" s="35"/>
    </row>
    <row r="295" spans="2:16" hidden="1" outlineLevel="2" x14ac:dyDescent="0.2">
      <c r="B295" s="34" t="s">
        <v>259</v>
      </c>
      <c r="C295" s="215" t="s">
        <v>304</v>
      </c>
      <c r="D295" s="71">
        <v>855239.74</v>
      </c>
      <c r="E295" s="71">
        <v>855239.74</v>
      </c>
      <c r="F295" s="71">
        <v>876592.3207916884</v>
      </c>
      <c r="G295" s="71">
        <v>877797.70841702563</v>
      </c>
      <c r="H295" s="71">
        <v>878486.50134578987</v>
      </c>
      <c r="I295" s="71">
        <v>877436.09212942456</v>
      </c>
      <c r="J295" s="71">
        <v>880394.45775846648</v>
      </c>
      <c r="K295" s="71">
        <v>878520.94099222799</v>
      </c>
      <c r="L295" s="71">
        <v>873615.01335710555</v>
      </c>
      <c r="M295" s="71">
        <v>904619.30506310158</v>
      </c>
      <c r="N295" s="71">
        <v>1059707.9209036361</v>
      </c>
      <c r="O295" s="35">
        <v>936229.73454640992</v>
      </c>
      <c r="P295" s="35">
        <v>956449.25097028143</v>
      </c>
    </row>
    <row r="296" spans="2:16" hidden="1" outlineLevel="2" x14ac:dyDescent="0.2">
      <c r="B296" s="34" t="s">
        <v>260</v>
      </c>
      <c r="C296" s="215" t="s">
        <v>304</v>
      </c>
      <c r="D296" s="71">
        <v>0</v>
      </c>
      <c r="E296" s="71">
        <v>91316.040000000037</v>
      </c>
      <c r="F296" s="71">
        <v>150868.40079168847</v>
      </c>
      <c r="G296" s="71">
        <v>208368.97841702565</v>
      </c>
      <c r="H296" s="71">
        <v>205879.44134578994</v>
      </c>
      <c r="I296" s="71">
        <v>191453.79212942452</v>
      </c>
      <c r="J296" s="71">
        <v>288130.37775846641</v>
      </c>
      <c r="K296" s="71">
        <v>327418.79099222808</v>
      </c>
      <c r="L296" s="71">
        <v>288167.78335710557</v>
      </c>
      <c r="M296" s="71">
        <v>288834.77506310155</v>
      </c>
      <c r="N296" s="71">
        <v>395644.42090363614</v>
      </c>
      <c r="O296" s="35">
        <v>338818.97454640991</v>
      </c>
      <c r="P296" s="35">
        <v>363086.25097028143</v>
      </c>
    </row>
    <row r="297" spans="2:16" hidden="1" outlineLevel="2" x14ac:dyDescent="0.2">
      <c r="B297" s="34" t="s">
        <v>261</v>
      </c>
      <c r="C297" s="215" t="s">
        <v>350</v>
      </c>
      <c r="D297" s="71"/>
      <c r="E297" s="304">
        <v>2.7530311249999992</v>
      </c>
      <c r="F297" s="304">
        <v>2.8979274999999993</v>
      </c>
      <c r="G297" s="304">
        <v>3.0504499999999997</v>
      </c>
      <c r="H297" s="304">
        <v>3.2109999999999999</v>
      </c>
      <c r="I297" s="304">
        <v>3.38</v>
      </c>
      <c r="J297" s="304">
        <v>3.22</v>
      </c>
      <c r="K297" s="304">
        <v>4.62</v>
      </c>
      <c r="L297" s="304">
        <v>4.62</v>
      </c>
      <c r="M297" s="304">
        <v>3.42</v>
      </c>
      <c r="N297" s="304">
        <v>3.95</v>
      </c>
      <c r="O297" s="304">
        <v>3.9304351679612446</v>
      </c>
      <c r="P297" s="304">
        <v>4.1399999999999997</v>
      </c>
    </row>
    <row r="298" spans="2:16" hidden="1" outlineLevel="2" x14ac:dyDescent="0.2">
      <c r="B298" s="34" t="s">
        <v>262</v>
      </c>
      <c r="C298" s="215" t="s">
        <v>286</v>
      </c>
      <c r="D298" s="71"/>
      <c r="E298" s="281">
        <v>251395.90033174504</v>
      </c>
      <c r="F298" s="281">
        <v>437205.68753525568</v>
      </c>
      <c r="G298" s="281">
        <v>635619.15021221584</v>
      </c>
      <c r="H298" s="281">
        <v>661078.88616133144</v>
      </c>
      <c r="I298" s="281">
        <v>647113.81739745487</v>
      </c>
      <c r="J298" s="281">
        <v>927779.81638226192</v>
      </c>
      <c r="K298" s="281">
        <v>1512674.8143840937</v>
      </c>
      <c r="L298" s="281">
        <v>1331335.1591098278</v>
      </c>
      <c r="M298" s="281">
        <v>987814.93071580725</v>
      </c>
      <c r="N298" s="281">
        <v>1562795.4625693629</v>
      </c>
      <c r="O298" s="281">
        <v>1331706.0131297752</v>
      </c>
      <c r="P298" s="281">
        <v>1503177.0790169649</v>
      </c>
    </row>
    <row r="299" spans="2:16" hidden="1" outlineLevel="2" x14ac:dyDescent="0.2">
      <c r="B299" s="34"/>
      <c r="C299" s="215"/>
      <c r="D299" s="80"/>
      <c r="E299" s="80"/>
      <c r="F299" s="80"/>
      <c r="G299" s="80"/>
      <c r="H299" s="80"/>
      <c r="I299" s="80"/>
      <c r="J299" s="80"/>
      <c r="K299" s="80"/>
      <c r="L299" s="80"/>
      <c r="M299" s="80"/>
      <c r="N299" s="80"/>
      <c r="O299" s="35"/>
      <c r="P299" s="35"/>
    </row>
    <row r="300" spans="2:16" ht="26.25" hidden="1" outlineLevel="1" collapsed="1" thickBot="1" x14ac:dyDescent="0.25">
      <c r="B300" s="241" t="s">
        <v>208</v>
      </c>
      <c r="C300" s="32"/>
      <c r="D300" s="125"/>
      <c r="E300" s="125"/>
      <c r="F300" s="125"/>
      <c r="G300" s="125"/>
      <c r="H300" s="125"/>
      <c r="I300" s="125"/>
      <c r="J300" s="125"/>
      <c r="K300" s="125"/>
      <c r="L300" s="125"/>
      <c r="M300" s="125"/>
      <c r="N300" s="125"/>
      <c r="O300" s="126"/>
      <c r="P300" s="126"/>
    </row>
    <row r="301" spans="2:16" ht="15" hidden="1" outlineLevel="1" thickTop="1" x14ac:dyDescent="0.2">
      <c r="B301" s="34"/>
      <c r="C301" s="215"/>
      <c r="D301" s="80"/>
      <c r="E301" s="80"/>
      <c r="F301" s="80"/>
      <c r="G301" s="80"/>
      <c r="H301" s="80"/>
      <c r="I301" s="80"/>
      <c r="J301" s="80"/>
      <c r="K301" s="80"/>
      <c r="L301" s="80"/>
      <c r="M301" s="80"/>
      <c r="N301" s="80"/>
      <c r="O301" s="35"/>
      <c r="P301" s="35"/>
    </row>
    <row r="302" spans="2:16" ht="26.25" hidden="1" outlineLevel="1" x14ac:dyDescent="0.2">
      <c r="B302" s="132" t="s">
        <v>189</v>
      </c>
      <c r="C302" s="215"/>
      <c r="D302" s="80"/>
      <c r="E302" s="80"/>
      <c r="F302" s="80"/>
      <c r="G302" s="80"/>
      <c r="H302" s="80"/>
      <c r="I302" s="80"/>
      <c r="J302" s="80"/>
      <c r="K302" s="80"/>
      <c r="L302" s="80"/>
      <c r="M302" s="80"/>
      <c r="N302" s="80"/>
      <c r="O302" s="35"/>
      <c r="P302" s="35"/>
    </row>
    <row r="303" spans="2:16" ht="18.75" hidden="1" outlineLevel="1" thickBot="1" x14ac:dyDescent="0.25">
      <c r="B303" s="30"/>
      <c r="C303" s="32"/>
      <c r="D303" s="125"/>
      <c r="E303" s="125"/>
      <c r="F303" s="125"/>
      <c r="G303" s="125"/>
      <c r="H303" s="125"/>
      <c r="I303" s="125"/>
      <c r="J303" s="125"/>
      <c r="K303" s="125"/>
      <c r="L303" s="125"/>
      <c r="M303" s="125"/>
      <c r="N303" s="125"/>
      <c r="O303" s="126"/>
      <c r="P303" s="126"/>
    </row>
    <row r="304" spans="2:16" ht="18.75" hidden="1" outlineLevel="1" thickTop="1" x14ac:dyDescent="0.2">
      <c r="B304" s="28" t="s">
        <v>263</v>
      </c>
      <c r="C304" s="216" t="s">
        <v>283</v>
      </c>
      <c r="D304" s="139">
        <v>540.88824618451247</v>
      </c>
      <c r="E304" s="139">
        <v>512.92211470623761</v>
      </c>
      <c r="F304" s="139">
        <v>503.61066220091942</v>
      </c>
      <c r="G304" s="139">
        <v>448.83624433066541</v>
      </c>
      <c r="H304" s="139">
        <v>422.32860575113693</v>
      </c>
      <c r="I304" s="139">
        <v>412.02512038072808</v>
      </c>
      <c r="J304" s="139">
        <v>380.84652996080337</v>
      </c>
      <c r="K304" s="139">
        <v>363.33598622054956</v>
      </c>
      <c r="L304" s="139">
        <v>348.84991402062957</v>
      </c>
      <c r="M304" s="139">
        <v>338.21845329465333</v>
      </c>
      <c r="N304" s="139">
        <v>372.17942796555087</v>
      </c>
      <c r="O304" s="139">
        <v>364.79715164624156</v>
      </c>
      <c r="P304" s="139">
        <v>372.68418167742402</v>
      </c>
    </row>
    <row r="305" spans="2:16" hidden="1" outlineLevel="2" x14ac:dyDescent="0.2">
      <c r="B305" s="34" t="s">
        <v>257</v>
      </c>
      <c r="C305" s="215" t="s">
        <v>219</v>
      </c>
      <c r="D305" s="71"/>
      <c r="E305" s="71">
        <v>-5.1704084301241799</v>
      </c>
      <c r="F305" s="71">
        <v>-6.8919197720699961</v>
      </c>
      <c r="G305" s="71">
        <v>-17.018672988957039</v>
      </c>
      <c r="H305" s="71">
        <v>-21.919433685185211</v>
      </c>
      <c r="I305" s="71">
        <v>-23.824353128913341</v>
      </c>
      <c r="J305" s="71">
        <v>-29.588684419131248</v>
      </c>
      <c r="K305" s="71">
        <v>-32.82605255640825</v>
      </c>
      <c r="L305" s="71">
        <v>-35.504253146290985</v>
      </c>
      <c r="M305" s="71">
        <v>-37.469809026081641</v>
      </c>
      <c r="N305" s="71">
        <v>-31.191067546587099</v>
      </c>
      <c r="O305" s="71">
        <v>-32.555910722859601</v>
      </c>
      <c r="P305" s="71">
        <v>-31.097748138107853</v>
      </c>
    </row>
    <row r="306" spans="2:16" hidden="1" outlineLevel="2" x14ac:dyDescent="0.2">
      <c r="B306" s="34" t="s">
        <v>133</v>
      </c>
      <c r="C306" s="215" t="s">
        <v>219</v>
      </c>
      <c r="D306" s="71"/>
      <c r="E306" s="71"/>
      <c r="F306" s="71"/>
      <c r="G306" s="71"/>
      <c r="H306" s="71"/>
      <c r="I306" s="71"/>
      <c r="J306" s="71"/>
      <c r="K306" s="71"/>
      <c r="L306" s="71"/>
      <c r="M306" s="71">
        <v>0.88826002895638012</v>
      </c>
      <c r="N306" s="71">
        <v>13.341358376963738</v>
      </c>
      <c r="O306" s="71">
        <v>17.792371185971369</v>
      </c>
      <c r="P306" s="71">
        <v>16.009330918094562</v>
      </c>
    </row>
    <row r="307" spans="2:16" hidden="1" outlineLevel="2" x14ac:dyDescent="0.2">
      <c r="B307" s="34"/>
      <c r="C307" s="215"/>
      <c r="D307" s="71"/>
      <c r="E307" s="71"/>
      <c r="F307" s="71"/>
      <c r="G307" s="71"/>
      <c r="H307" s="71"/>
      <c r="I307" s="71"/>
      <c r="J307" s="71"/>
      <c r="K307" s="71"/>
      <c r="L307" s="71"/>
      <c r="M307" s="71"/>
      <c r="N307" s="71"/>
      <c r="O307" s="71"/>
      <c r="P307" s="71"/>
    </row>
    <row r="308" spans="2:16" s="17" customFormat="1" ht="20.25" hidden="1" outlineLevel="2" x14ac:dyDescent="0.2">
      <c r="B308" s="117" t="s">
        <v>3</v>
      </c>
      <c r="C308" s="221"/>
      <c r="D308" s="80"/>
      <c r="E308" s="80"/>
      <c r="F308" s="80"/>
      <c r="G308" s="80"/>
      <c r="H308" s="80"/>
      <c r="I308" s="80"/>
      <c r="J308" s="80"/>
      <c r="K308" s="80"/>
      <c r="L308" s="80"/>
      <c r="M308" s="80"/>
      <c r="N308" s="80"/>
      <c r="O308" s="35"/>
      <c r="P308" s="35"/>
    </row>
    <row r="309" spans="2:16" hidden="1" outlineLevel="2" x14ac:dyDescent="0.2">
      <c r="B309" s="238" t="s">
        <v>193</v>
      </c>
      <c r="C309" s="239" t="s">
        <v>283</v>
      </c>
      <c r="D309" s="228">
        <v>446.91338138766957</v>
      </c>
      <c r="E309" s="228">
        <v>430.95040873031849</v>
      </c>
      <c r="F309" s="228">
        <v>431.47389305779291</v>
      </c>
      <c r="G309" s="228">
        <v>390.0877275580666</v>
      </c>
      <c r="H309" s="228">
        <v>371.99768700015682</v>
      </c>
      <c r="I309" s="228">
        <v>365.94987734275338</v>
      </c>
      <c r="J309" s="228">
        <v>331.7796341644696</v>
      </c>
      <c r="K309" s="228">
        <v>321.64212630836175</v>
      </c>
      <c r="L309" s="228">
        <v>308.82368709974361</v>
      </c>
      <c r="M309" s="228">
        <v>300.66717300927411</v>
      </c>
      <c r="N309" s="228">
        <v>309.33340916477084</v>
      </c>
      <c r="O309" s="228">
        <v>313.3608672541306</v>
      </c>
      <c r="P309" s="228">
        <v>309.92938867734301</v>
      </c>
    </row>
    <row r="310" spans="2:16" hidden="1" outlineLevel="2" x14ac:dyDescent="0.2">
      <c r="B310" s="34" t="s">
        <v>257</v>
      </c>
      <c r="C310" s="215" t="s">
        <v>219</v>
      </c>
      <c r="D310" s="71"/>
      <c r="E310" s="136">
        <v>-3.5718269629309218</v>
      </c>
      <c r="F310" s="136">
        <v>-3.4546936773154866</v>
      </c>
      <c r="G310" s="136">
        <v>-12.71513814447866</v>
      </c>
      <c r="H310" s="136">
        <v>-16.762911451632739</v>
      </c>
      <c r="I310" s="136">
        <v>-18.116151231257358</v>
      </c>
      <c r="J310" s="136">
        <v>-25.761982526839716</v>
      </c>
      <c r="K310" s="136">
        <v>-28.030320929380004</v>
      </c>
      <c r="L310" s="136">
        <v>-30.898536503685875</v>
      </c>
      <c r="M310" s="136">
        <v>-32.723613673034322</v>
      </c>
      <c r="N310" s="136">
        <v>-30.784482620706459</v>
      </c>
      <c r="O310" s="133">
        <v>-29.883310658288497</v>
      </c>
      <c r="P310" s="133">
        <v>-30.651128029550197</v>
      </c>
    </row>
    <row r="311" spans="2:16" hidden="1" outlineLevel="2" x14ac:dyDescent="0.2">
      <c r="B311" s="34" t="s">
        <v>133</v>
      </c>
      <c r="C311" s="215" t="s">
        <v>219</v>
      </c>
      <c r="D311" s="71">
        <v>0</v>
      </c>
      <c r="E311" s="71">
        <v>0</v>
      </c>
      <c r="F311" s="71">
        <v>0</v>
      </c>
      <c r="G311" s="71">
        <v>0</v>
      </c>
      <c r="H311" s="71">
        <v>0</v>
      </c>
      <c r="I311" s="71">
        <v>0</v>
      </c>
      <c r="J311" s="71">
        <v>0</v>
      </c>
      <c r="K311" s="71">
        <v>0</v>
      </c>
      <c r="L311" s="71">
        <v>0</v>
      </c>
      <c r="M311" s="71">
        <v>0.99919765137720629</v>
      </c>
      <c r="N311" s="71">
        <v>16.051868249306672</v>
      </c>
      <c r="O311" s="71">
        <v>20.712880923996295</v>
      </c>
      <c r="P311" s="71">
        <v>19.250915241937889</v>
      </c>
    </row>
    <row r="312" spans="2:16" hidden="1" outlineLevel="2" x14ac:dyDescent="0.2">
      <c r="B312" s="34"/>
      <c r="C312" s="215"/>
      <c r="D312" s="71"/>
      <c r="E312" s="71"/>
      <c r="F312" s="71"/>
      <c r="G312" s="71"/>
      <c r="H312" s="71"/>
      <c r="I312" s="71"/>
      <c r="J312" s="71"/>
      <c r="K312" s="71"/>
      <c r="L312" s="71"/>
      <c r="M312" s="71"/>
      <c r="N312" s="71"/>
      <c r="O312" s="71"/>
      <c r="P312" s="71"/>
    </row>
    <row r="313" spans="2:16" ht="15" hidden="1" outlineLevel="2" x14ac:dyDescent="0.2">
      <c r="B313" s="33" t="s">
        <v>306</v>
      </c>
      <c r="C313" s="215"/>
      <c r="D313" s="71"/>
      <c r="E313" s="71"/>
      <c r="F313" s="71"/>
      <c r="G313" s="71"/>
      <c r="H313" s="71"/>
      <c r="I313" s="71"/>
      <c r="J313" s="71"/>
      <c r="K313" s="71"/>
      <c r="L313" s="71"/>
      <c r="M313" s="71"/>
      <c r="N313" s="71"/>
      <c r="O313" s="71"/>
      <c r="P313" s="71"/>
    </row>
    <row r="314" spans="2:16" hidden="1" outlineLevel="2" x14ac:dyDescent="0.2">
      <c r="B314" s="34" t="s">
        <v>307</v>
      </c>
      <c r="C314" s="222" t="s">
        <v>284</v>
      </c>
      <c r="D314" s="71" t="s">
        <v>206</v>
      </c>
      <c r="E314" s="71" t="s">
        <v>206</v>
      </c>
      <c r="F314" s="71" t="s">
        <v>206</v>
      </c>
      <c r="G314" s="71" t="s">
        <v>206</v>
      </c>
      <c r="H314" s="71" t="s">
        <v>206</v>
      </c>
      <c r="I314" s="71" t="s">
        <v>206</v>
      </c>
      <c r="J314" s="71" t="s">
        <v>206</v>
      </c>
      <c r="K314" s="71" t="s">
        <v>206</v>
      </c>
      <c r="L314" s="71" t="s">
        <v>206</v>
      </c>
      <c r="M314" s="71"/>
      <c r="N314" s="71">
        <v>1258.08</v>
      </c>
      <c r="O314" s="71">
        <v>6910.7500000000009</v>
      </c>
      <c r="P314" s="71">
        <v>6297.1900000000005</v>
      </c>
    </row>
    <row r="315" spans="2:16" hidden="1" outlineLevel="2" x14ac:dyDescent="0.2">
      <c r="B315" s="34" t="s">
        <v>308</v>
      </c>
      <c r="C315" s="215" t="s">
        <v>284</v>
      </c>
      <c r="D315" s="71"/>
      <c r="E315" s="71"/>
      <c r="F315" s="71"/>
      <c r="G315" s="71"/>
      <c r="H315" s="71"/>
      <c r="I315" s="71"/>
      <c r="J315" s="71"/>
      <c r="K315" s="71"/>
      <c r="L315" s="71"/>
      <c r="M315" s="71">
        <v>1578.24558</v>
      </c>
      <c r="N315" s="71">
        <v>29298.863160000004</v>
      </c>
      <c r="O315" s="71">
        <v>28378.222271999981</v>
      </c>
      <c r="P315" s="71">
        <v>26842.419324000002</v>
      </c>
    </row>
    <row r="316" spans="2:16" s="96" customFormat="1" ht="15" hidden="1" outlineLevel="2" x14ac:dyDescent="0.25">
      <c r="B316" s="33" t="s">
        <v>309</v>
      </c>
      <c r="C316" s="220" t="s">
        <v>284</v>
      </c>
      <c r="D316" s="135"/>
      <c r="E316" s="135"/>
      <c r="F316" s="135"/>
      <c r="G316" s="135"/>
      <c r="H316" s="135"/>
      <c r="I316" s="135"/>
      <c r="J316" s="135"/>
      <c r="K316" s="135"/>
      <c r="L316" s="135"/>
      <c r="M316" s="135">
        <v>1578.24558</v>
      </c>
      <c r="N316" s="135">
        <v>30556.943160000003</v>
      </c>
      <c r="O316" s="135">
        <v>35288.972271999985</v>
      </c>
      <c r="P316" s="135">
        <v>33139.609324000005</v>
      </c>
    </row>
    <row r="317" spans="2:16" s="96" customFormat="1" ht="15" hidden="1" outlineLevel="2" x14ac:dyDescent="0.25">
      <c r="B317" s="33"/>
      <c r="C317" s="220"/>
      <c r="D317" s="135"/>
      <c r="E317" s="135"/>
      <c r="F317" s="135"/>
      <c r="G317" s="135"/>
      <c r="H317" s="135"/>
      <c r="I317" s="135"/>
      <c r="J317" s="135"/>
      <c r="K317" s="135"/>
      <c r="L317" s="135"/>
      <c r="M317" s="135"/>
      <c r="N317" s="135"/>
      <c r="O317" s="135"/>
      <c r="P317" s="135"/>
    </row>
    <row r="318" spans="2:16" ht="15" hidden="1" outlineLevel="2" x14ac:dyDescent="0.2">
      <c r="B318" s="33" t="s">
        <v>310</v>
      </c>
      <c r="C318" s="215"/>
      <c r="D318" s="135"/>
      <c r="E318" s="135"/>
      <c r="F318" s="135"/>
      <c r="G318" s="135"/>
      <c r="H318" s="135"/>
      <c r="I318" s="135"/>
      <c r="J318" s="135"/>
      <c r="K318" s="135"/>
      <c r="L318" s="135"/>
      <c r="M318" s="135"/>
      <c r="N318" s="135"/>
      <c r="O318" s="135"/>
      <c r="P318" s="135"/>
    </row>
    <row r="319" spans="2:16" hidden="1" outlineLevel="2" x14ac:dyDescent="0.2">
      <c r="B319" s="34" t="s">
        <v>311</v>
      </c>
      <c r="C319" s="222" t="s">
        <v>284</v>
      </c>
      <c r="D319" s="71" t="s">
        <v>206</v>
      </c>
      <c r="E319" s="71" t="s">
        <v>206</v>
      </c>
      <c r="F319" s="71" t="s">
        <v>206</v>
      </c>
      <c r="G319" s="71" t="s">
        <v>206</v>
      </c>
      <c r="H319" s="71" t="s">
        <v>206</v>
      </c>
      <c r="I319" s="71" t="s">
        <v>206</v>
      </c>
      <c r="J319" s="71" t="s">
        <v>206</v>
      </c>
      <c r="K319" s="71" t="s">
        <v>206</v>
      </c>
      <c r="L319" s="71" t="s">
        <v>206</v>
      </c>
      <c r="M319" s="71" t="s">
        <v>206</v>
      </c>
      <c r="N319" s="71"/>
      <c r="O319" s="71"/>
      <c r="P319" s="71"/>
    </row>
    <row r="320" spans="2:16" hidden="1" outlineLevel="2" x14ac:dyDescent="0.2">
      <c r="B320" s="34" t="s">
        <v>312</v>
      </c>
      <c r="C320" s="215" t="s">
        <v>284</v>
      </c>
      <c r="D320" s="71">
        <v>221963.99999999997</v>
      </c>
      <c r="E320" s="71">
        <v>214035.83</v>
      </c>
      <c r="F320" s="71">
        <v>219646.10000000003</v>
      </c>
      <c r="G320" s="71">
        <v>198851.12000000002</v>
      </c>
      <c r="H320" s="71">
        <v>189778.34000000003</v>
      </c>
      <c r="I320" s="71">
        <v>186469.75999999998</v>
      </c>
      <c r="J320" s="71">
        <v>169628.31000000003</v>
      </c>
      <c r="K320" s="71">
        <v>164095.38</v>
      </c>
      <c r="L320" s="71">
        <v>156675.83000000002</v>
      </c>
      <c r="M320" s="71">
        <v>156373.04442000002</v>
      </c>
      <c r="N320" s="71">
        <v>159806.83684</v>
      </c>
      <c r="O320" s="71">
        <v>135083.13772800003</v>
      </c>
      <c r="P320" s="71">
        <v>139006.02067599999</v>
      </c>
    </row>
    <row r="321" spans="2:16" s="96" customFormat="1" ht="15" hidden="1" outlineLevel="2" x14ac:dyDescent="0.25">
      <c r="B321" s="33" t="s">
        <v>313</v>
      </c>
      <c r="C321" s="220" t="s">
        <v>284</v>
      </c>
      <c r="D321" s="135">
        <v>221963.99999999997</v>
      </c>
      <c r="E321" s="135">
        <v>214035.83</v>
      </c>
      <c r="F321" s="135">
        <v>219646.10000000003</v>
      </c>
      <c r="G321" s="135">
        <v>198851.12000000002</v>
      </c>
      <c r="H321" s="135">
        <v>189778.34000000003</v>
      </c>
      <c r="I321" s="135">
        <v>186469.75999999998</v>
      </c>
      <c r="J321" s="135">
        <v>169628.31000000003</v>
      </c>
      <c r="K321" s="135">
        <v>164095.38</v>
      </c>
      <c r="L321" s="135">
        <v>156675.83000000002</v>
      </c>
      <c r="M321" s="135">
        <v>156373.04442000002</v>
      </c>
      <c r="N321" s="135">
        <v>159806.83684</v>
      </c>
      <c r="O321" s="135">
        <v>135083.13772800003</v>
      </c>
      <c r="P321" s="135">
        <v>139006.02067599999</v>
      </c>
    </row>
    <row r="322" spans="2:16" s="96" customFormat="1" ht="15" hidden="1" outlineLevel="2" x14ac:dyDescent="0.25">
      <c r="B322" s="33"/>
      <c r="C322" s="220"/>
      <c r="D322" s="135"/>
      <c r="E322" s="135"/>
      <c r="F322" s="135"/>
      <c r="G322" s="135"/>
      <c r="H322" s="135"/>
      <c r="I322" s="135"/>
      <c r="J322" s="135"/>
      <c r="K322" s="135"/>
      <c r="L322" s="135"/>
      <c r="M322" s="135"/>
      <c r="N322" s="135"/>
      <c r="O322" s="135"/>
      <c r="P322" s="135"/>
    </row>
    <row r="323" spans="2:16" ht="15" hidden="1" outlineLevel="2" x14ac:dyDescent="0.2">
      <c r="B323" s="33" t="s">
        <v>134</v>
      </c>
      <c r="C323" s="220" t="s">
        <v>284</v>
      </c>
      <c r="D323" s="135">
        <v>221963.99999999997</v>
      </c>
      <c r="E323" s="135">
        <v>214035.83</v>
      </c>
      <c r="F323" s="135">
        <v>219646.10000000003</v>
      </c>
      <c r="G323" s="135">
        <v>198851.12000000002</v>
      </c>
      <c r="H323" s="135">
        <v>189778.34000000003</v>
      </c>
      <c r="I323" s="135">
        <v>186469.75999999998</v>
      </c>
      <c r="J323" s="135">
        <v>169628.31000000003</v>
      </c>
      <c r="K323" s="135">
        <v>164095.38</v>
      </c>
      <c r="L323" s="135">
        <v>156675.83000000002</v>
      </c>
      <c r="M323" s="135">
        <v>157951.29</v>
      </c>
      <c r="N323" s="135">
        <v>190363.78</v>
      </c>
      <c r="O323" s="135">
        <v>170372.11000000002</v>
      </c>
      <c r="P323" s="135">
        <v>172145.63</v>
      </c>
    </row>
    <row r="324" spans="2:16" hidden="1" outlineLevel="2" x14ac:dyDescent="0.2">
      <c r="B324" s="34"/>
      <c r="C324" s="215"/>
      <c r="D324" s="71"/>
      <c r="E324" s="71"/>
      <c r="F324" s="71"/>
      <c r="G324" s="71"/>
      <c r="H324" s="71"/>
      <c r="I324" s="71"/>
      <c r="J324" s="71"/>
      <c r="K324" s="71"/>
      <c r="L324" s="71"/>
      <c r="M324" s="71"/>
      <c r="N324" s="71"/>
      <c r="O324" s="71"/>
      <c r="P324" s="71"/>
    </row>
    <row r="325" spans="2:16" ht="15" hidden="1" outlineLevel="2" x14ac:dyDescent="0.2">
      <c r="B325" s="33" t="s">
        <v>129</v>
      </c>
      <c r="C325" s="220"/>
      <c r="D325" s="71"/>
      <c r="E325" s="71"/>
      <c r="F325" s="71"/>
      <c r="G325" s="71"/>
      <c r="H325" s="71"/>
      <c r="I325" s="71"/>
      <c r="J325" s="71"/>
      <c r="K325" s="71"/>
      <c r="L325" s="71"/>
      <c r="M325" s="71"/>
      <c r="N325" s="71"/>
      <c r="O325" s="71"/>
      <c r="P325" s="71"/>
    </row>
    <row r="326" spans="2:16" hidden="1" outlineLevel="2" x14ac:dyDescent="0.2">
      <c r="B326" s="34" t="s">
        <v>264</v>
      </c>
      <c r="C326" s="222" t="s">
        <v>284</v>
      </c>
      <c r="D326" s="71"/>
      <c r="E326" s="71">
        <v>221963.99999999997</v>
      </c>
      <c r="F326" s="71">
        <v>227505.72592920708</v>
      </c>
      <c r="G326" s="71">
        <v>227818.56529617842</v>
      </c>
      <c r="H326" s="71">
        <v>227997.33064873351</v>
      </c>
      <c r="I326" s="71">
        <v>227724.71348608701</v>
      </c>
      <c r="J326" s="71">
        <v>228492.51067531106</v>
      </c>
      <c r="K326" s="71">
        <v>228006.26891636127</v>
      </c>
      <c r="L326" s="71">
        <v>226733.0126927878</v>
      </c>
      <c r="M326" s="71">
        <v>234779.68812467277</v>
      </c>
      <c r="N326" s="71">
        <v>275030.49490597186</v>
      </c>
      <c r="O326" s="71">
        <v>242983.67706680624</v>
      </c>
      <c r="P326" s="71">
        <v>248231.33399106027</v>
      </c>
    </row>
    <row r="327" spans="2:16" hidden="1" outlineLevel="2" x14ac:dyDescent="0.2">
      <c r="B327" s="34" t="s">
        <v>265</v>
      </c>
      <c r="C327" s="222" t="s">
        <v>284</v>
      </c>
      <c r="D327" s="71">
        <v>0</v>
      </c>
      <c r="E327" s="71">
        <v>7928.1699999999837</v>
      </c>
      <c r="F327" s="71">
        <v>7859.6259292070463</v>
      </c>
      <c r="G327" s="71">
        <v>28967.445296178397</v>
      </c>
      <c r="H327" s="71">
        <v>38218.990648733481</v>
      </c>
      <c r="I327" s="71">
        <v>41254.953486087034</v>
      </c>
      <c r="J327" s="71">
        <v>58864.200675311033</v>
      </c>
      <c r="K327" s="71">
        <v>63910.888916361262</v>
      </c>
      <c r="L327" s="71">
        <v>70057.182692787785</v>
      </c>
      <c r="M327" s="71">
        <v>76828.398124672764</v>
      </c>
      <c r="N327" s="71">
        <v>84666.714905971865</v>
      </c>
      <c r="O327" s="71">
        <v>72611.567066806223</v>
      </c>
      <c r="P327" s="71">
        <v>76085.703991060262</v>
      </c>
    </row>
    <row r="328" spans="2:16" hidden="1" outlineLevel="2" x14ac:dyDescent="0.2">
      <c r="B328" s="34" t="s">
        <v>261</v>
      </c>
      <c r="C328" s="215" t="s">
        <v>285</v>
      </c>
      <c r="D328" s="167"/>
      <c r="E328" s="304">
        <v>28.283240448000001</v>
      </c>
      <c r="F328" s="304">
        <v>29.4617088</v>
      </c>
      <c r="G328" s="304">
        <v>30.689280000000004</v>
      </c>
      <c r="H328" s="304">
        <v>31.968000000000004</v>
      </c>
      <c r="I328" s="304">
        <v>33.300000000000004</v>
      </c>
      <c r="J328" s="304">
        <v>36.200000000000003</v>
      </c>
      <c r="K328" s="305">
        <v>49</v>
      </c>
      <c r="L328" s="305">
        <v>51.7</v>
      </c>
      <c r="M328" s="305">
        <v>57.92</v>
      </c>
      <c r="N328" s="305">
        <v>50.64</v>
      </c>
      <c r="O328" s="305">
        <v>44.534202157781657</v>
      </c>
      <c r="P328" s="305">
        <v>50.528185869448052</v>
      </c>
    </row>
    <row r="329" spans="2:16" hidden="1" outlineLevel="2" x14ac:dyDescent="0.2">
      <c r="B329" s="34" t="s">
        <v>262</v>
      </c>
      <c r="C329" s="215" t="s">
        <v>286</v>
      </c>
      <c r="D329" s="71"/>
      <c r="E329" s="306">
        <v>224234.33842261971</v>
      </c>
      <c r="F329" s="306">
        <v>231558.01040322741</v>
      </c>
      <c r="G329" s="306">
        <v>888990.03957910184</v>
      </c>
      <c r="H329" s="306">
        <v>1221784.6930587119</v>
      </c>
      <c r="I329" s="306">
        <v>1373789.9510866983</v>
      </c>
      <c r="J329" s="306">
        <v>2130884.0644462598</v>
      </c>
      <c r="K329" s="307">
        <v>3131633.5569017017</v>
      </c>
      <c r="L329" s="307">
        <v>3621956.3452171287</v>
      </c>
      <c r="M329" s="307">
        <v>4449900.819381047</v>
      </c>
      <c r="N329" s="307">
        <v>4287522.4428384155</v>
      </c>
      <c r="O329" s="307">
        <v>3233698.2067464693</v>
      </c>
      <c r="P329" s="307">
        <v>3844472.5932680983</v>
      </c>
    </row>
    <row r="330" spans="2:16" hidden="1" outlineLevel="2" x14ac:dyDescent="0.2">
      <c r="B330" s="34"/>
      <c r="C330" s="215"/>
      <c r="D330" s="80"/>
      <c r="E330" s="80"/>
      <c r="F330" s="80"/>
      <c r="G330" s="80"/>
      <c r="H330" s="80"/>
      <c r="I330" s="80"/>
      <c r="J330" s="80"/>
      <c r="K330" s="80"/>
      <c r="L330" s="80"/>
      <c r="M330" s="80"/>
      <c r="N330" s="80"/>
      <c r="O330" s="80"/>
      <c r="P330" s="80"/>
    </row>
    <row r="331" spans="2:16" ht="20.25" hidden="1" outlineLevel="2" x14ac:dyDescent="0.2">
      <c r="B331" s="118" t="s">
        <v>131</v>
      </c>
      <c r="C331" s="215"/>
      <c r="D331" s="80"/>
      <c r="E331" s="80"/>
      <c r="F331" s="80"/>
      <c r="G331" s="80"/>
      <c r="H331" s="80"/>
      <c r="I331" s="80"/>
      <c r="J331" s="80"/>
      <c r="K331" s="80"/>
      <c r="L331" s="80"/>
      <c r="M331" s="80"/>
      <c r="N331" s="80"/>
      <c r="O331" s="80"/>
      <c r="P331" s="80"/>
    </row>
    <row r="332" spans="2:16" hidden="1" outlineLevel="2" x14ac:dyDescent="0.2">
      <c r="B332" s="238" t="s">
        <v>192</v>
      </c>
      <c r="C332" s="239" t="s">
        <v>283</v>
      </c>
      <c r="D332" s="240">
        <v>93.974864796842894</v>
      </c>
      <c r="E332" s="240">
        <v>81.971705975919136</v>
      </c>
      <c r="F332" s="240">
        <v>72.136769143126557</v>
      </c>
      <c r="G332" s="240">
        <v>58.748516772598862</v>
      </c>
      <c r="H332" s="240">
        <v>50.330918750980089</v>
      </c>
      <c r="I332" s="240">
        <v>45.300736120105988</v>
      </c>
      <c r="J332" s="240">
        <v>47.907230024175192</v>
      </c>
      <c r="K332" s="240">
        <v>40.929365028029324</v>
      </c>
      <c r="L332" s="240">
        <v>39.955740394338214</v>
      </c>
      <c r="M332" s="240">
        <v>37.179384965050936</v>
      </c>
      <c r="N332" s="240">
        <v>62.757393516412087</v>
      </c>
      <c r="O332" s="240">
        <v>51.414249898380149</v>
      </c>
      <c r="P332" s="240">
        <v>62.659930414900025</v>
      </c>
    </row>
    <row r="333" spans="2:16" hidden="1" outlineLevel="2" x14ac:dyDescent="0.2">
      <c r="B333" s="34" t="s">
        <v>257</v>
      </c>
      <c r="C333" s="215" t="s">
        <v>219</v>
      </c>
      <c r="D333" s="136"/>
      <c r="E333" s="136">
        <v>-12.772733269552953</v>
      </c>
      <c r="F333" s="136">
        <v>-23.238230457608484</v>
      </c>
      <c r="G333" s="136">
        <v>-37.484861617409287</v>
      </c>
      <c r="H333" s="136">
        <v>-46.442148270405418</v>
      </c>
      <c r="I333" s="136">
        <v>-51.794837674905736</v>
      </c>
      <c r="J333" s="136">
        <v>-49.021230168575194</v>
      </c>
      <c r="K333" s="136">
        <v>-56.446476282236311</v>
      </c>
      <c r="L333" s="136">
        <v>-57.482524203982109</v>
      </c>
      <c r="M333" s="136">
        <v>-60.43688379288843</v>
      </c>
      <c r="N333" s="136">
        <v>-33.218958439490684</v>
      </c>
      <c r="O333" s="136">
        <v>-45.289360075666295</v>
      </c>
      <c r="P333" s="136">
        <v>-33.32267032215502</v>
      </c>
    </row>
    <row r="334" spans="2:16" hidden="1" outlineLevel="2" x14ac:dyDescent="0.2">
      <c r="B334" s="34"/>
      <c r="C334" s="215"/>
      <c r="D334" s="136"/>
      <c r="E334" s="136"/>
      <c r="F334" s="136"/>
      <c r="G334" s="136"/>
      <c r="H334" s="136"/>
      <c r="I334" s="136"/>
      <c r="J334" s="136"/>
      <c r="K334" s="136"/>
      <c r="L334" s="136"/>
      <c r="M334" s="136"/>
      <c r="N334" s="136"/>
      <c r="O334" s="136"/>
      <c r="P334" s="136"/>
    </row>
    <row r="335" spans="2:16" ht="30" hidden="1" outlineLevel="2" x14ac:dyDescent="0.2">
      <c r="B335" s="33" t="s">
        <v>323</v>
      </c>
      <c r="C335" s="220" t="s">
        <v>284</v>
      </c>
      <c r="D335" s="135">
        <v>46673.556349999992</v>
      </c>
      <c r="E335" s="135">
        <v>40712.067489999994</v>
      </c>
      <c r="F335" s="135">
        <v>36721.943700000003</v>
      </c>
      <c r="G335" s="135">
        <v>29947.643909999995</v>
      </c>
      <c r="H335" s="135">
        <v>25676.821510000002</v>
      </c>
      <c r="I335" s="135">
        <v>23082.990090000007</v>
      </c>
      <c r="J335" s="135">
        <v>24493.433680000002</v>
      </c>
      <c r="K335" s="135">
        <v>20881.34345</v>
      </c>
      <c r="L335" s="135">
        <v>20270.78573</v>
      </c>
      <c r="M335" s="135">
        <v>19531.669379999999</v>
      </c>
      <c r="N335" s="135">
        <v>38620.899969999999</v>
      </c>
      <c r="O335" s="135">
        <v>27953.567769999998</v>
      </c>
      <c r="P335" s="135">
        <v>34803.518449999996</v>
      </c>
    </row>
    <row r="336" spans="2:16" hidden="1" outlineLevel="2" x14ac:dyDescent="0.2">
      <c r="B336" s="34"/>
      <c r="C336" s="215"/>
      <c r="D336" s="71"/>
      <c r="E336" s="71"/>
      <c r="F336" s="71"/>
      <c r="G336" s="71"/>
      <c r="H336" s="71"/>
      <c r="I336" s="71"/>
      <c r="J336" s="71"/>
      <c r="K336" s="71"/>
      <c r="L336" s="71"/>
      <c r="M336" s="71"/>
      <c r="N336" s="71"/>
      <c r="O336" s="71"/>
      <c r="P336" s="71"/>
    </row>
    <row r="337" spans="2:16" ht="15" hidden="1" outlineLevel="2" x14ac:dyDescent="0.2">
      <c r="B337" s="33" t="s">
        <v>129</v>
      </c>
      <c r="C337" s="215"/>
      <c r="D337" s="71"/>
      <c r="E337" s="71"/>
      <c r="F337" s="71"/>
      <c r="G337" s="71"/>
      <c r="H337" s="71"/>
      <c r="I337" s="71"/>
      <c r="J337" s="71"/>
      <c r="K337" s="71"/>
      <c r="L337" s="71"/>
      <c r="M337" s="71"/>
      <c r="N337" s="71"/>
      <c r="O337" s="71"/>
      <c r="P337" s="71"/>
    </row>
    <row r="338" spans="2:16" hidden="1" outlineLevel="2" x14ac:dyDescent="0.2">
      <c r="B338" s="34" t="s">
        <v>266</v>
      </c>
      <c r="C338" s="215" t="s">
        <v>284</v>
      </c>
      <c r="D338" s="71">
        <v>46673.556349999992</v>
      </c>
      <c r="E338" s="71">
        <v>46673.556349999992</v>
      </c>
      <c r="F338" s="71">
        <v>47838.844673480846</v>
      </c>
      <c r="G338" s="71">
        <v>47904.627078838632</v>
      </c>
      <c r="H338" s="71">
        <v>47942.217024757367</v>
      </c>
      <c r="I338" s="71">
        <v>47884.8923572313</v>
      </c>
      <c r="J338" s="71">
        <v>48046.341174952278</v>
      </c>
      <c r="K338" s="71">
        <v>47944.096522053311</v>
      </c>
      <c r="L338" s="71">
        <v>47676.362132247108</v>
      </c>
      <c r="M338" s="71">
        <v>49368.379572914258</v>
      </c>
      <c r="N338" s="71">
        <v>57832.131795977119</v>
      </c>
      <c r="O338" s="71">
        <v>51093.476165989909</v>
      </c>
      <c r="P338" s="71">
        <v>52196.929028434432</v>
      </c>
    </row>
    <row r="339" spans="2:16" hidden="1" outlineLevel="2" x14ac:dyDescent="0.2">
      <c r="B339" s="34" t="s">
        <v>267</v>
      </c>
      <c r="C339" s="215" t="s">
        <v>284</v>
      </c>
      <c r="D339" s="71">
        <v>0</v>
      </c>
      <c r="E339" s="136">
        <v>5961.4888599999977</v>
      </c>
      <c r="F339" s="136">
        <v>11116.900973480842</v>
      </c>
      <c r="G339" s="136">
        <v>17956.983168838637</v>
      </c>
      <c r="H339" s="136">
        <v>22265.395514757365</v>
      </c>
      <c r="I339" s="136">
        <v>24801.902267231293</v>
      </c>
      <c r="J339" s="136">
        <v>23552.907494952276</v>
      </c>
      <c r="K339" s="136">
        <v>27062.753072053314</v>
      </c>
      <c r="L339" s="136">
        <v>27405.576402247108</v>
      </c>
      <c r="M339" s="136">
        <v>29836.710192914259</v>
      </c>
      <c r="N339" s="136">
        <v>19211.23182597712</v>
      </c>
      <c r="O339" s="136">
        <v>23139.908395989911</v>
      </c>
      <c r="P339" s="136">
        <v>17393.410578434436</v>
      </c>
    </row>
    <row r="340" spans="2:16" hidden="1" outlineLevel="2" x14ac:dyDescent="0.2">
      <c r="B340" s="34" t="s">
        <v>261</v>
      </c>
      <c r="C340" s="215" t="s">
        <v>287</v>
      </c>
      <c r="D340" s="167"/>
      <c r="E340" s="304">
        <v>6.35</v>
      </c>
      <c r="F340" s="304">
        <v>6.11</v>
      </c>
      <c r="G340" s="304">
        <v>6.52</v>
      </c>
      <c r="H340" s="304">
        <v>7.48</v>
      </c>
      <c r="I340" s="304">
        <v>7.99</v>
      </c>
      <c r="J340" s="304">
        <v>9.5399999999999991</v>
      </c>
      <c r="K340" s="305">
        <v>10.24</v>
      </c>
      <c r="L340" s="305">
        <v>11.99</v>
      </c>
      <c r="M340" s="305">
        <v>13.74</v>
      </c>
      <c r="N340" s="305">
        <v>15.3</v>
      </c>
      <c r="O340" s="305">
        <v>16.45</v>
      </c>
      <c r="P340" s="305">
        <v>16.93</v>
      </c>
    </row>
    <row r="341" spans="2:16" hidden="1" outlineLevel="2" x14ac:dyDescent="0.2">
      <c r="B341" s="34" t="s">
        <v>262</v>
      </c>
      <c r="C341" s="215" t="s">
        <v>286</v>
      </c>
      <c r="D341" s="136"/>
      <c r="E341" s="306">
        <v>37855.454260999984</v>
      </c>
      <c r="F341" s="306">
        <v>67924.264947967953</v>
      </c>
      <c r="G341" s="306">
        <v>117079.5302608279</v>
      </c>
      <c r="H341" s="306">
        <v>166545.15845038509</v>
      </c>
      <c r="I341" s="306">
        <v>198167.19911517802</v>
      </c>
      <c r="J341" s="306">
        <v>224694.73750184471</v>
      </c>
      <c r="K341" s="307">
        <v>277122.59145782597</v>
      </c>
      <c r="L341" s="307">
        <v>328592.86106294283</v>
      </c>
      <c r="M341" s="307">
        <v>409956.39805064193</v>
      </c>
      <c r="N341" s="307">
        <v>293931.84693744994</v>
      </c>
      <c r="O341" s="307">
        <v>380651.493114034</v>
      </c>
      <c r="P341" s="307">
        <v>294470.44109289499</v>
      </c>
    </row>
    <row r="342" spans="2:16" hidden="1" outlineLevel="2" x14ac:dyDescent="0.2">
      <c r="B342" s="34"/>
      <c r="C342" s="215"/>
      <c r="D342" s="80"/>
      <c r="E342" s="80"/>
      <c r="F342" s="80"/>
      <c r="G342" s="80"/>
      <c r="H342" s="80"/>
      <c r="I342" s="80"/>
      <c r="J342" s="80"/>
      <c r="K342" s="80"/>
      <c r="L342" s="80"/>
      <c r="M342" s="80"/>
      <c r="N342" s="80"/>
      <c r="O342" s="35"/>
      <c r="P342" s="35"/>
    </row>
    <row r="343" spans="2:16" ht="20.25" hidden="1" outlineLevel="2" x14ac:dyDescent="0.2">
      <c r="B343" s="118" t="s">
        <v>132</v>
      </c>
      <c r="C343" s="215"/>
      <c r="D343" s="80"/>
      <c r="E343" s="80"/>
      <c r="F343" s="80"/>
      <c r="G343" s="80"/>
      <c r="H343" s="80"/>
      <c r="I343" s="80"/>
      <c r="J343" s="80"/>
      <c r="K343" s="80"/>
      <c r="L343" s="80"/>
      <c r="M343" s="80"/>
      <c r="N343" s="80"/>
      <c r="O343" s="35"/>
      <c r="P343" s="35"/>
    </row>
    <row r="344" spans="2:16" hidden="1" outlineLevel="2" x14ac:dyDescent="0.2">
      <c r="B344" s="238" t="s">
        <v>191</v>
      </c>
      <c r="C344" s="239" t="s">
        <v>283</v>
      </c>
      <c r="D344" s="228">
        <v>0</v>
      </c>
      <c r="E344" s="228">
        <v>0</v>
      </c>
      <c r="F344" s="228">
        <v>0</v>
      </c>
      <c r="G344" s="228">
        <v>0</v>
      </c>
      <c r="H344" s="228">
        <v>0</v>
      </c>
      <c r="I344" s="308">
        <v>0.77450691786870729</v>
      </c>
      <c r="J344" s="308">
        <v>1.159665772158633</v>
      </c>
      <c r="K344" s="308">
        <v>0.76449488415853206</v>
      </c>
      <c r="L344" s="308">
        <v>7.0486526547756792E-2</v>
      </c>
      <c r="M344" s="308">
        <v>0.37189532032832301</v>
      </c>
      <c r="N344" s="308">
        <v>8.86252843678908E-2</v>
      </c>
      <c r="O344" s="308">
        <v>2.2034493730837067E-2</v>
      </c>
      <c r="P344" s="308">
        <v>9.4862585180984282E-2</v>
      </c>
    </row>
    <row r="345" spans="2:16" hidden="1" outlineLevel="2" x14ac:dyDescent="0.2">
      <c r="B345" s="34" t="s">
        <v>257</v>
      </c>
      <c r="C345" s="215" t="s">
        <v>219</v>
      </c>
      <c r="D345" s="71"/>
      <c r="E345" s="71"/>
      <c r="F345" s="71"/>
      <c r="G345" s="71">
        <v>0</v>
      </c>
      <c r="H345" s="71">
        <v>0</v>
      </c>
      <c r="I345" s="71">
        <v>0</v>
      </c>
      <c r="J345" s="71">
        <v>0</v>
      </c>
      <c r="K345" s="71">
        <v>0</v>
      </c>
      <c r="L345" s="71">
        <v>0</v>
      </c>
      <c r="M345" s="71">
        <v>0</v>
      </c>
      <c r="N345" s="71">
        <v>0</v>
      </c>
      <c r="O345" s="71">
        <v>0</v>
      </c>
      <c r="P345" s="71">
        <v>0</v>
      </c>
    </row>
    <row r="346" spans="2:16" ht="15" hidden="1" outlineLevel="2" x14ac:dyDescent="0.2">
      <c r="B346" s="33" t="s">
        <v>135</v>
      </c>
      <c r="C346" s="220" t="s">
        <v>284</v>
      </c>
      <c r="D346" s="71"/>
      <c r="E346" s="71"/>
      <c r="F346" s="71"/>
      <c r="G346" s="71"/>
      <c r="H346" s="71"/>
      <c r="I346" s="71">
        <v>394.64999999999981</v>
      </c>
      <c r="J346" s="71">
        <v>592.89999999999986</v>
      </c>
      <c r="K346" s="71">
        <v>390.02999999999992</v>
      </c>
      <c r="L346" s="71">
        <v>35.76</v>
      </c>
      <c r="M346" s="71">
        <v>195.36999999999989</v>
      </c>
      <c r="N346" s="71">
        <v>54.540000000000006</v>
      </c>
      <c r="O346" s="71">
        <v>11.979999999999997</v>
      </c>
      <c r="P346" s="71">
        <v>52.690000000000005</v>
      </c>
    </row>
    <row r="347" spans="2:16" hidden="1" outlineLevel="2" x14ac:dyDescent="0.2">
      <c r="B347" s="34"/>
      <c r="C347" s="215"/>
      <c r="D347" s="71"/>
      <c r="E347" s="71"/>
      <c r="F347" s="71"/>
      <c r="G347" s="71"/>
      <c r="H347" s="71"/>
      <c r="I347" s="71"/>
      <c r="J347" s="71"/>
      <c r="K347" s="71"/>
      <c r="L347" s="71"/>
      <c r="M347" s="71"/>
      <c r="N347" s="71"/>
      <c r="O347" s="71"/>
      <c r="P347" s="71"/>
    </row>
    <row r="348" spans="2:16" ht="18" hidden="1" outlineLevel="2" x14ac:dyDescent="0.2">
      <c r="B348" s="31" t="s">
        <v>136</v>
      </c>
      <c r="C348" s="215"/>
      <c r="D348" s="71"/>
      <c r="E348" s="71"/>
      <c r="F348" s="71"/>
      <c r="G348" s="71"/>
      <c r="H348" s="71"/>
      <c r="I348" s="71"/>
      <c r="J348" s="71"/>
      <c r="K348" s="71"/>
      <c r="L348" s="71"/>
      <c r="M348" s="71"/>
      <c r="N348" s="71"/>
      <c r="O348" s="71"/>
      <c r="P348" s="71"/>
    </row>
    <row r="349" spans="2:16" ht="15" hidden="1" outlineLevel="2" x14ac:dyDescent="0.2">
      <c r="B349" s="33" t="s">
        <v>137</v>
      </c>
      <c r="C349" s="220" t="s">
        <v>284</v>
      </c>
      <c r="D349" s="71">
        <v>268637.55634999997</v>
      </c>
      <c r="E349" s="71">
        <v>254747.89748999997</v>
      </c>
      <c r="F349" s="71">
        <v>256368.04370000004</v>
      </c>
      <c r="G349" s="71">
        <v>228798.76391000001</v>
      </c>
      <c r="H349" s="71">
        <v>215455.16151000003</v>
      </c>
      <c r="I349" s="71">
        <v>209947.40008999998</v>
      </c>
      <c r="J349" s="71">
        <v>194714.64368000001</v>
      </c>
      <c r="K349" s="71">
        <v>185366.75344999999</v>
      </c>
      <c r="L349" s="71">
        <v>176982.37573000003</v>
      </c>
      <c r="M349" s="71">
        <v>177678.32938000001</v>
      </c>
      <c r="N349" s="71">
        <v>229039.21997000001</v>
      </c>
      <c r="O349" s="71">
        <v>198337.65777000002</v>
      </c>
      <c r="P349" s="71">
        <v>207001.83845000001</v>
      </c>
    </row>
    <row r="350" spans="2:16" hidden="1" outlineLevel="2" x14ac:dyDescent="0.2">
      <c r="B350" s="34" t="s">
        <v>257</v>
      </c>
      <c r="C350" s="215" t="s">
        <v>219</v>
      </c>
      <c r="D350" s="71"/>
      <c r="E350" s="136">
        <v>-5.1704084301241853</v>
      </c>
      <c r="F350" s="136">
        <v>-4.5673109957917957</v>
      </c>
      <c r="G350" s="136">
        <v>-14.829941494887322</v>
      </c>
      <c r="H350" s="136">
        <v>-19.797081079277746</v>
      </c>
      <c r="I350" s="136">
        <v>-21.847338494820999</v>
      </c>
      <c r="J350" s="136">
        <v>-27.517713336287198</v>
      </c>
      <c r="K350" s="136">
        <v>-30.997453979036681</v>
      </c>
      <c r="L350" s="136">
        <v>-34.118528274797555</v>
      </c>
      <c r="M350" s="136">
        <v>-33.859460384419172</v>
      </c>
      <c r="N350" s="136">
        <v>-14.740432022248019</v>
      </c>
      <c r="O350" s="136">
        <v>-26.169050796608751</v>
      </c>
      <c r="P350" s="136">
        <v>-22.943820193069577</v>
      </c>
    </row>
    <row r="351" spans="2:16" hidden="1" outlineLevel="2" x14ac:dyDescent="0.2">
      <c r="B351" s="34"/>
      <c r="C351" s="215"/>
      <c r="D351" s="80"/>
      <c r="E351" s="80"/>
      <c r="F351" s="80"/>
      <c r="G351" s="80"/>
      <c r="H351" s="80"/>
      <c r="I351" s="80"/>
      <c r="J351" s="80"/>
      <c r="K351" s="80"/>
      <c r="L351" s="80"/>
      <c r="M351" s="80"/>
      <c r="N351" s="80"/>
      <c r="O351" s="35"/>
      <c r="P351" s="35"/>
    </row>
    <row r="352" spans="2:16" ht="26.25" hidden="1" outlineLevel="1" collapsed="1" thickBot="1" x14ac:dyDescent="0.25">
      <c r="B352" s="241" t="s">
        <v>209</v>
      </c>
      <c r="C352" s="32"/>
      <c r="D352" s="125"/>
      <c r="E352" s="125"/>
      <c r="F352" s="125"/>
      <c r="G352" s="125"/>
      <c r="H352" s="125"/>
      <c r="I352" s="125"/>
      <c r="J352" s="125"/>
      <c r="K352" s="125"/>
      <c r="L352" s="125"/>
      <c r="M352" s="125"/>
      <c r="N352" s="125"/>
      <c r="O352" s="126"/>
      <c r="P352" s="126"/>
    </row>
    <row r="353" spans="2:16" ht="15" hidden="1" outlineLevel="1" thickTop="1" x14ac:dyDescent="0.2">
      <c r="B353" s="34"/>
      <c r="C353" s="215"/>
      <c r="D353" s="80"/>
      <c r="E353" s="80"/>
      <c r="F353" s="80"/>
      <c r="G353" s="80"/>
      <c r="H353" s="80"/>
      <c r="I353" s="80"/>
      <c r="J353" s="80"/>
      <c r="K353" s="80"/>
      <c r="L353" s="80"/>
      <c r="M353" s="80"/>
      <c r="N353" s="80"/>
      <c r="O353" s="35"/>
      <c r="P353" s="35"/>
    </row>
    <row r="354" spans="2:16" ht="26.25" hidden="1" outlineLevel="1" x14ac:dyDescent="0.2">
      <c r="B354" s="132" t="s">
        <v>190</v>
      </c>
      <c r="C354" s="220"/>
      <c r="D354" s="80"/>
      <c r="E354" s="80"/>
      <c r="F354" s="80"/>
      <c r="G354" s="80"/>
      <c r="H354" s="80"/>
      <c r="I354" s="80"/>
      <c r="J354" s="80"/>
      <c r="K354" s="80"/>
      <c r="L354" s="80"/>
      <c r="M354" s="80"/>
      <c r="N354" s="80"/>
      <c r="O354" s="35"/>
      <c r="P354" s="35"/>
    </row>
    <row r="355" spans="2:16" ht="18.75" hidden="1" outlineLevel="1" thickBot="1" x14ac:dyDescent="0.25">
      <c r="B355" s="30"/>
      <c r="C355" s="212"/>
      <c r="D355" s="125"/>
      <c r="E355" s="125"/>
      <c r="F355" s="125"/>
      <c r="G355" s="125"/>
      <c r="H355" s="125"/>
      <c r="I355" s="125"/>
      <c r="J355" s="125"/>
      <c r="K355" s="125"/>
      <c r="L355" s="125"/>
      <c r="M355" s="125"/>
      <c r="N355" s="125"/>
      <c r="O355" s="126"/>
      <c r="P355" s="126"/>
    </row>
    <row r="356" spans="2:16" ht="18.75" hidden="1" outlineLevel="1" thickTop="1" x14ac:dyDescent="0.2">
      <c r="B356" s="28" t="s">
        <v>195</v>
      </c>
      <c r="C356" s="216" t="s">
        <v>289</v>
      </c>
      <c r="D356" s="168">
        <v>129.62087242781783</v>
      </c>
      <c r="E356" s="168">
        <v>122.53964663955219</v>
      </c>
      <c r="F356" s="168">
        <v>119.53140297803793</v>
      </c>
      <c r="G356" s="168">
        <v>110.43089924670434</v>
      </c>
      <c r="H356" s="168">
        <v>107.77088599655012</v>
      </c>
      <c r="I356" s="168">
        <v>105.78833264645274</v>
      </c>
      <c r="J356" s="168">
        <v>92.986039415727149</v>
      </c>
      <c r="K356" s="168">
        <v>89.381646477713787</v>
      </c>
      <c r="L356" s="168">
        <v>85.040829754144724</v>
      </c>
      <c r="M356" s="168">
        <v>82.029381386388906</v>
      </c>
      <c r="N356" s="168">
        <v>71.855560448488774</v>
      </c>
      <c r="O356" s="168">
        <v>69.832803990487292</v>
      </c>
      <c r="P356" s="168">
        <v>68.064466769288927</v>
      </c>
    </row>
    <row r="357" spans="2:16" hidden="1" outlineLevel="2" x14ac:dyDescent="0.2">
      <c r="B357" s="34" t="s">
        <v>257</v>
      </c>
      <c r="C357" s="215" t="s">
        <v>219</v>
      </c>
      <c r="D357" s="71"/>
      <c r="E357" s="134">
        <v>-5.4630289517677593</v>
      </c>
      <c r="F357" s="134">
        <v>-7.7838308451429654</v>
      </c>
      <c r="G357" s="134">
        <v>-14.80469373618808</v>
      </c>
      <c r="H357" s="134">
        <v>-16.856842591794269</v>
      </c>
      <c r="I357" s="134">
        <v>-18.38634421677477</v>
      </c>
      <c r="J357" s="134">
        <v>-28.263066222217859</v>
      </c>
      <c r="K357" s="134">
        <v>-31.043785770314209</v>
      </c>
      <c r="L357" s="134">
        <v>-34.392642048060942</v>
      </c>
      <c r="M357" s="134">
        <v>-36.715916310416183</v>
      </c>
      <c r="N357" s="134">
        <v>-44.564822699752241</v>
      </c>
      <c r="O357" s="134">
        <v>-46.12534024612804</v>
      </c>
      <c r="P357" s="134">
        <v>-47.489578264340039</v>
      </c>
    </row>
    <row r="358" spans="2:16" hidden="1" outlineLevel="2" x14ac:dyDescent="0.2">
      <c r="B358" s="34"/>
      <c r="C358" s="215"/>
      <c r="D358" s="71"/>
      <c r="E358" s="71"/>
      <c r="F358" s="71"/>
      <c r="G358" s="71"/>
      <c r="H358" s="71"/>
      <c r="I358" s="71"/>
      <c r="J358" s="71"/>
      <c r="K358" s="71"/>
      <c r="L358" s="71"/>
      <c r="M358" s="71"/>
      <c r="N358" s="71"/>
      <c r="O358" s="71"/>
      <c r="P358" s="71"/>
    </row>
    <row r="359" spans="2:16" ht="20.25" hidden="1" outlineLevel="2" x14ac:dyDescent="0.2">
      <c r="B359" s="118" t="s">
        <v>315</v>
      </c>
      <c r="C359" s="220"/>
      <c r="D359" s="71"/>
      <c r="E359" s="71"/>
      <c r="F359" s="71"/>
      <c r="G359" s="71"/>
      <c r="H359" s="71"/>
      <c r="I359" s="71"/>
      <c r="J359" s="71"/>
      <c r="K359" s="71"/>
      <c r="L359" s="71"/>
      <c r="M359" s="71"/>
      <c r="N359" s="71"/>
      <c r="O359" s="71"/>
      <c r="P359" s="71"/>
    </row>
    <row r="360" spans="2:16" hidden="1" outlineLevel="2" x14ac:dyDescent="0.2">
      <c r="B360" s="282" t="s">
        <v>316</v>
      </c>
      <c r="C360" s="215" t="s">
        <v>288</v>
      </c>
      <c r="D360" s="71">
        <v>2419.6989000000021</v>
      </c>
      <c r="E360" s="71">
        <v>2110.426899999999</v>
      </c>
      <c r="F360" s="71">
        <v>1903.4202999999991</v>
      </c>
      <c r="G360" s="71">
        <v>1537.2122000000004</v>
      </c>
      <c r="H360" s="71">
        <v>1317.9907000000001</v>
      </c>
      <c r="I360" s="71">
        <v>1184.8501000000006</v>
      </c>
      <c r="J360" s="71">
        <v>1257.2484000000006</v>
      </c>
      <c r="K360" s="71">
        <v>1071.8397000000002</v>
      </c>
      <c r="L360" s="71">
        <v>1040.4999999999998</v>
      </c>
      <c r="M360" s="71">
        <v>1002.5612000000002</v>
      </c>
      <c r="N360" s="71">
        <v>1987.1654999999998</v>
      </c>
      <c r="O360" s="71">
        <v>1440.4473000000003</v>
      </c>
      <c r="P360" s="71">
        <v>1793.4253000000001</v>
      </c>
    </row>
    <row r="361" spans="2:16" hidden="1" outlineLevel="2" x14ac:dyDescent="0.2">
      <c r="B361" s="282" t="s">
        <v>132</v>
      </c>
      <c r="C361" s="215" t="s">
        <v>288</v>
      </c>
      <c r="D361" s="71">
        <v>0</v>
      </c>
      <c r="E361" s="71">
        <v>0</v>
      </c>
      <c r="F361" s="71">
        <v>0</v>
      </c>
      <c r="G361" s="71">
        <v>0</v>
      </c>
      <c r="H361" s="71">
        <v>0</v>
      </c>
      <c r="I361" s="71">
        <v>27.421499999999991</v>
      </c>
      <c r="J361" s="71">
        <v>41.198599999999992</v>
      </c>
      <c r="K361" s="71">
        <v>27.102400000000006</v>
      </c>
      <c r="L361" s="71">
        <v>2.4846999999999988</v>
      </c>
      <c r="M361" s="71">
        <v>13.576699999999999</v>
      </c>
      <c r="N361" s="71">
        <v>3.821299999999999</v>
      </c>
      <c r="O361" s="71">
        <v>0.84040000000000037</v>
      </c>
      <c r="P361" s="71">
        <v>3.6987000000000005</v>
      </c>
    </row>
    <row r="362" spans="2:16" hidden="1" outlineLevel="2" x14ac:dyDescent="0.2">
      <c r="B362" s="282" t="s">
        <v>317</v>
      </c>
      <c r="C362" s="215" t="s">
        <v>288</v>
      </c>
      <c r="D362" s="71">
        <v>0</v>
      </c>
      <c r="E362" s="71">
        <v>0</v>
      </c>
      <c r="F362" s="71">
        <v>0</v>
      </c>
      <c r="G362" s="71">
        <v>1565.9990000000009</v>
      </c>
      <c r="H362" s="71">
        <v>3132.0009999999988</v>
      </c>
      <c r="I362" s="71">
        <v>3298.5209999999988</v>
      </c>
      <c r="J362" s="71">
        <v>1176.1413999999997</v>
      </c>
      <c r="K362" s="71">
        <v>1062.0810999999999</v>
      </c>
      <c r="L362" s="71">
        <v>555.42119999999989</v>
      </c>
      <c r="M362" s="71">
        <v>989.67790000000002</v>
      </c>
      <c r="N362" s="71">
        <v>557.41830000000027</v>
      </c>
      <c r="O362" s="71">
        <v>1502.8152999999998</v>
      </c>
      <c r="P362" s="71">
        <v>436.33440000000007</v>
      </c>
    </row>
    <row r="363" spans="2:16" s="96" customFormat="1" ht="15" hidden="1" outlineLevel="2" x14ac:dyDescent="0.25">
      <c r="B363" s="40" t="s">
        <v>318</v>
      </c>
      <c r="C363" s="220" t="s">
        <v>288</v>
      </c>
      <c r="D363" s="135">
        <v>2419.6989000000021</v>
      </c>
      <c r="E363" s="135">
        <v>2110.426899999999</v>
      </c>
      <c r="F363" s="135">
        <v>1903.4202999999991</v>
      </c>
      <c r="G363" s="135">
        <v>3103.2112000000016</v>
      </c>
      <c r="H363" s="135">
        <v>4449.9916999999987</v>
      </c>
      <c r="I363" s="135">
        <v>4510.7925999999989</v>
      </c>
      <c r="J363" s="135">
        <v>2474.5884000000005</v>
      </c>
      <c r="K363" s="135">
        <v>2161.0232000000001</v>
      </c>
      <c r="L363" s="135">
        <v>1598.4058999999997</v>
      </c>
      <c r="M363" s="135">
        <v>2005.8158000000003</v>
      </c>
      <c r="N363" s="135">
        <v>2548.4050999999999</v>
      </c>
      <c r="O363" s="135">
        <v>2944.1030000000001</v>
      </c>
      <c r="P363" s="135">
        <v>2233.4584</v>
      </c>
    </row>
    <row r="364" spans="2:16" ht="15" hidden="1" outlineLevel="2" x14ac:dyDescent="0.2">
      <c r="B364" s="40"/>
      <c r="C364" s="215"/>
      <c r="D364" s="135"/>
      <c r="E364" s="135"/>
      <c r="F364" s="135"/>
      <c r="G364" s="135"/>
      <c r="H364" s="135"/>
      <c r="I364" s="135"/>
      <c r="J364" s="135"/>
      <c r="K364" s="135"/>
      <c r="L364" s="135"/>
      <c r="M364" s="135"/>
      <c r="N364" s="135"/>
      <c r="O364" s="135"/>
      <c r="P364" s="135"/>
    </row>
    <row r="365" spans="2:16" s="96" customFormat="1" ht="20.25" hidden="1" outlineLevel="2" x14ac:dyDescent="0.25">
      <c r="B365" s="283" t="s">
        <v>319</v>
      </c>
      <c r="C365" s="220" t="s">
        <v>288</v>
      </c>
      <c r="D365" s="71">
        <v>61957.803599999999</v>
      </c>
      <c r="E365" s="71">
        <v>58750.113999999994</v>
      </c>
      <c r="F365" s="71">
        <v>58945.235699999997</v>
      </c>
      <c r="G365" s="71">
        <v>53190.043999999994</v>
      </c>
      <c r="H365" s="71">
        <v>50530.403500000008</v>
      </c>
      <c r="I365" s="71">
        <v>49393.652300000002</v>
      </c>
      <c r="J365" s="71">
        <v>45066.197999999989</v>
      </c>
      <c r="K365" s="71">
        <v>43439.705200000011</v>
      </c>
      <c r="L365" s="71">
        <v>41545.443299999999</v>
      </c>
      <c r="M365" s="71">
        <v>41087.171300000002</v>
      </c>
      <c r="N365" s="71">
        <v>41671.506799999996</v>
      </c>
      <c r="O365" s="71">
        <v>35023.503700000001</v>
      </c>
      <c r="P365" s="71">
        <v>35571.928699999989</v>
      </c>
    </row>
    <row r="366" spans="2:16" s="96" customFormat="1" ht="20.25" hidden="1" outlineLevel="2" x14ac:dyDescent="0.25">
      <c r="B366" s="283"/>
      <c r="C366" s="220"/>
      <c r="D366" s="71"/>
      <c r="E366" s="71"/>
      <c r="F366" s="71"/>
      <c r="G366" s="71"/>
      <c r="H366" s="71"/>
      <c r="I366" s="71"/>
      <c r="J366" s="71"/>
      <c r="K366" s="71"/>
      <c r="L366" s="71"/>
      <c r="M366" s="71"/>
      <c r="N366" s="71"/>
      <c r="O366" s="71"/>
      <c r="P366" s="71"/>
    </row>
    <row r="367" spans="2:16" s="96" customFormat="1" ht="20.25" hidden="1" outlineLevel="2" x14ac:dyDescent="0.25">
      <c r="B367" s="283" t="s">
        <v>320</v>
      </c>
      <c r="C367" s="220"/>
      <c r="D367" s="273"/>
      <c r="E367" s="273"/>
      <c r="F367" s="273"/>
      <c r="G367" s="273"/>
      <c r="H367" s="273"/>
      <c r="I367" s="273"/>
      <c r="J367" s="273"/>
      <c r="K367" s="273"/>
      <c r="L367" s="273"/>
      <c r="M367" s="273"/>
      <c r="N367" s="273"/>
      <c r="O367" s="273"/>
      <c r="P367" s="273"/>
    </row>
    <row r="368" spans="2:16" hidden="1" outlineLevel="2" x14ac:dyDescent="0.2">
      <c r="B368" s="39" t="s">
        <v>322</v>
      </c>
      <c r="C368" s="215" t="s">
        <v>288</v>
      </c>
      <c r="D368" s="71"/>
      <c r="E368" s="71"/>
      <c r="F368" s="71"/>
      <c r="G368" s="71"/>
      <c r="H368" s="134"/>
      <c r="I368" s="134"/>
      <c r="J368" s="134"/>
      <c r="K368" s="134"/>
      <c r="L368" s="134"/>
      <c r="M368" s="134"/>
      <c r="N368" s="134"/>
      <c r="O368" s="134"/>
      <c r="P368" s="134"/>
    </row>
    <row r="369" spans="2:16" hidden="1" outlineLevel="2" x14ac:dyDescent="0.2">
      <c r="B369" s="39" t="s">
        <v>321</v>
      </c>
      <c r="C369" s="215" t="s">
        <v>288</v>
      </c>
      <c r="D369" s="71"/>
      <c r="E369" s="71"/>
      <c r="F369" s="71"/>
      <c r="G369" s="71"/>
      <c r="H369" s="71"/>
      <c r="I369" s="71"/>
      <c r="J369" s="71"/>
      <c r="K369" s="71"/>
      <c r="L369" s="71"/>
      <c r="M369" s="71"/>
      <c r="N369" s="71"/>
      <c r="O369" s="71"/>
      <c r="P369" s="71"/>
    </row>
    <row r="370" spans="2:16" ht="15" hidden="1" outlineLevel="2" x14ac:dyDescent="0.2">
      <c r="B370" s="40" t="s">
        <v>138</v>
      </c>
      <c r="C370" s="215" t="s">
        <v>288</v>
      </c>
      <c r="D370" s="135"/>
      <c r="E370" s="135"/>
      <c r="F370" s="135"/>
      <c r="G370" s="135"/>
      <c r="H370" s="134"/>
      <c r="I370" s="134"/>
      <c r="J370" s="134"/>
      <c r="K370" s="134"/>
      <c r="L370" s="134"/>
      <c r="M370" s="134"/>
      <c r="N370" s="134"/>
      <c r="O370" s="134"/>
      <c r="P370" s="134"/>
    </row>
    <row r="371" spans="2:16" ht="15" hidden="1" outlineLevel="2" x14ac:dyDescent="0.2">
      <c r="B371" s="40"/>
      <c r="C371" s="215"/>
      <c r="D371" s="135"/>
      <c r="E371" s="135"/>
      <c r="F371" s="135"/>
      <c r="G371" s="135"/>
      <c r="H371" s="135"/>
      <c r="I371" s="135"/>
      <c r="J371" s="135"/>
      <c r="K371" s="135"/>
      <c r="L371" s="135"/>
      <c r="M371" s="135"/>
      <c r="N371" s="135"/>
      <c r="O371" s="135"/>
      <c r="P371" s="135"/>
    </row>
    <row r="372" spans="2:16" ht="20.25" hidden="1" outlineLevel="2" x14ac:dyDescent="0.2">
      <c r="B372" s="283" t="s">
        <v>139</v>
      </c>
      <c r="C372" s="220" t="s">
        <v>288</v>
      </c>
      <c r="D372" s="135">
        <v>64377.502500000002</v>
      </c>
      <c r="E372" s="135">
        <v>60860.540899999993</v>
      </c>
      <c r="F372" s="135">
        <v>60848.655999999995</v>
      </c>
      <c r="G372" s="135">
        <v>56293.2552</v>
      </c>
      <c r="H372" s="135">
        <v>54980.395200000006</v>
      </c>
      <c r="I372" s="135">
        <v>53904.444900000002</v>
      </c>
      <c r="J372" s="135">
        <v>47540.78639999999</v>
      </c>
      <c r="K372" s="135">
        <v>45600.728400000015</v>
      </c>
      <c r="L372" s="135">
        <v>43143.849199999997</v>
      </c>
      <c r="M372" s="135">
        <v>43092.987099999998</v>
      </c>
      <c r="N372" s="135">
        <v>44219.911899999992</v>
      </c>
      <c r="O372" s="135">
        <v>37967.606700000004</v>
      </c>
      <c r="P372" s="135">
        <v>37805.387099999993</v>
      </c>
    </row>
    <row r="373" spans="2:16" hidden="1" outlineLevel="2" x14ac:dyDescent="0.2">
      <c r="B373" s="122"/>
      <c r="C373" s="215"/>
      <c r="D373" s="71"/>
      <c r="E373" s="71"/>
      <c r="F373" s="71"/>
      <c r="G373" s="71"/>
      <c r="H373" s="71"/>
      <c r="I373" s="71"/>
      <c r="J373" s="71"/>
      <c r="K373" s="71"/>
      <c r="L373" s="71"/>
      <c r="M373" s="71"/>
      <c r="N373" s="71"/>
      <c r="O373" s="71"/>
      <c r="P373" s="71"/>
    </row>
    <row r="374" spans="2:16" ht="15" hidden="1" outlineLevel="2" x14ac:dyDescent="0.2">
      <c r="B374" s="33" t="s">
        <v>254</v>
      </c>
      <c r="C374" s="215"/>
      <c r="D374" s="71"/>
      <c r="E374" s="71"/>
      <c r="F374" s="71"/>
      <c r="G374" s="71"/>
      <c r="H374" s="71"/>
      <c r="I374" s="71"/>
      <c r="J374" s="71"/>
      <c r="K374" s="71"/>
      <c r="L374" s="71"/>
      <c r="M374" s="71"/>
      <c r="N374" s="71"/>
      <c r="O374" s="71"/>
      <c r="P374" s="71"/>
    </row>
    <row r="375" spans="2:16" hidden="1" outlineLevel="2" x14ac:dyDescent="0.2">
      <c r="B375" s="122" t="s">
        <v>268</v>
      </c>
      <c r="C375" s="225" t="s">
        <v>288</v>
      </c>
      <c r="D375" s="71"/>
      <c r="E375" s="71">
        <v>64377.502500000002</v>
      </c>
      <c r="F375" s="71">
        <v>65984.801318104946</v>
      </c>
      <c r="G375" s="71">
        <v>66075.535928804413</v>
      </c>
      <c r="H375" s="71">
        <v>66127.384277775534</v>
      </c>
      <c r="I375" s="71">
        <v>66048.315545594567</v>
      </c>
      <c r="J375" s="71">
        <v>66271.004204425568</v>
      </c>
      <c r="K375" s="71">
        <v>66129.976695224104</v>
      </c>
      <c r="L375" s="71">
        <v>65760.686829677245</v>
      </c>
      <c r="M375" s="71">
        <v>68094.51063774011</v>
      </c>
      <c r="N375" s="71">
        <v>79768.68489207908</v>
      </c>
      <c r="O375" s="71">
        <v>70473.960992897555</v>
      </c>
      <c r="P375" s="71">
        <v>71995.96927694499</v>
      </c>
    </row>
    <row r="376" spans="2:16" hidden="1" outlineLevel="2" x14ac:dyDescent="0.2">
      <c r="B376" s="34" t="s">
        <v>269</v>
      </c>
      <c r="C376" s="215" t="s">
        <v>288</v>
      </c>
      <c r="D376" s="71"/>
      <c r="E376" s="71">
        <v>3516.9616000000096</v>
      </c>
      <c r="F376" s="71">
        <v>5136.145318104951</v>
      </c>
      <c r="G376" s="71">
        <v>9782.2807288044132</v>
      </c>
      <c r="H376" s="71">
        <v>11146.989077775528</v>
      </c>
      <c r="I376" s="71">
        <v>12143.870645594565</v>
      </c>
      <c r="J376" s="71">
        <v>18730.217804425578</v>
      </c>
      <c r="K376" s="71">
        <v>20529.248295224097</v>
      </c>
      <c r="L376" s="71">
        <v>22616.837629677248</v>
      </c>
      <c r="M376" s="71">
        <v>25001.523537740111</v>
      </c>
      <c r="N376" s="71">
        <v>35548.772992079088</v>
      </c>
      <c r="O376" s="71">
        <v>32506.354292897551</v>
      </c>
      <c r="P376" s="71">
        <v>34190.582176944998</v>
      </c>
    </row>
    <row r="377" spans="2:16" hidden="1" outlineLevel="2" x14ac:dyDescent="0.2">
      <c r="B377" s="34"/>
      <c r="C377" s="225"/>
      <c r="D377" s="80"/>
      <c r="E377" s="80"/>
      <c r="F377" s="80"/>
      <c r="G377" s="80"/>
      <c r="H377" s="80"/>
      <c r="I377" s="80"/>
      <c r="J377" s="80"/>
      <c r="K377" s="80"/>
      <c r="L377" s="80"/>
      <c r="M377" s="80"/>
      <c r="N377" s="80"/>
      <c r="O377" s="35"/>
      <c r="P377" s="35"/>
    </row>
    <row r="378" spans="2:16" ht="26.25" hidden="1" outlineLevel="1" collapsed="1" thickBot="1" x14ac:dyDescent="0.25">
      <c r="B378" s="241" t="s">
        <v>210</v>
      </c>
      <c r="C378" s="32"/>
      <c r="D378" s="125"/>
      <c r="E378" s="125"/>
      <c r="F378" s="125"/>
      <c r="G378" s="125"/>
      <c r="H378" s="125"/>
      <c r="I378" s="125"/>
      <c r="J378" s="125"/>
      <c r="K378" s="125"/>
      <c r="L378" s="125"/>
      <c r="M378" s="125"/>
      <c r="N378" s="126"/>
      <c r="O378" s="127"/>
      <c r="P378" s="127"/>
    </row>
    <row r="379" spans="2:16" ht="15" hidden="1" outlineLevel="1" thickTop="1" x14ac:dyDescent="0.2">
      <c r="B379" s="207"/>
      <c r="C379" s="215"/>
      <c r="D379" s="80"/>
      <c r="E379" s="80"/>
      <c r="F379" s="80"/>
      <c r="G379" s="80"/>
      <c r="H379" s="80"/>
      <c r="I379" s="80"/>
      <c r="J379" s="80"/>
      <c r="K379" s="80"/>
      <c r="L379" s="80"/>
      <c r="M379" s="80"/>
      <c r="N379" s="35"/>
      <c r="O379" s="71"/>
      <c r="P379" s="71"/>
    </row>
    <row r="380" spans="2:16" ht="27" collapsed="1" thickTop="1" thickBot="1" x14ac:dyDescent="0.25">
      <c r="B380" s="241" t="s">
        <v>205</v>
      </c>
      <c r="C380" s="32"/>
      <c r="D380" s="32"/>
      <c r="E380" s="32"/>
      <c r="F380" s="32"/>
      <c r="G380" s="32"/>
      <c r="H380" s="32"/>
      <c r="I380" s="32"/>
      <c r="J380" s="32"/>
      <c r="K380" s="32"/>
      <c r="L380" s="32"/>
      <c r="M380" s="32"/>
      <c r="N380" s="32"/>
      <c r="O380" s="32"/>
      <c r="P380" s="32"/>
    </row>
    <row r="381" spans="2:16" ht="15" thickTop="1" x14ac:dyDescent="0.2"/>
  </sheetData>
  <mergeCells count="2">
    <mergeCell ref="B2:C2"/>
    <mergeCell ref="B3:C4"/>
  </mergeCells>
  <hyperlinks>
    <hyperlink ref="B6" location="'Data Pack Introduction'!A1" tooltip="Introduction Page" display="Return to Introduction page to review other reports" xr:uid="{00000000-0004-0000-0100-000000000000}"/>
  </hyperlinks>
  <pageMargins left="0.7" right="0.7" top="0.75" bottom="0.75" header="0.3" footer="0.3"/>
  <pageSetup paperSize="8" scale="1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03A52D-6106-401F-8179-2A10367AEDBF}">
  <sheetPr codeName="Sheet12">
    <tabColor theme="1" tint="0.249977111117893"/>
  </sheetPr>
  <dimension ref="A1"/>
  <sheetViews>
    <sheetView zoomScale="50" zoomScaleNormal="50" workbookViewId="0"/>
  </sheetViews>
  <sheetFormatPr defaultRowHeight="14.25" x14ac:dyDescent="0.2"/>
  <cols>
    <col min="1" max="1" width="23.875" bestFit="1" customWidth="1"/>
  </cols>
  <sheetData/>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A53749-9925-4EBD-9148-B4FC0AB52CBE}">
  <sheetPr codeName="Sheet16">
    <tabColor rgb="FF009A46"/>
  </sheetPr>
  <dimension ref="A1:N63"/>
  <sheetViews>
    <sheetView showGridLines="0" topLeftCell="C1" zoomScale="90" zoomScaleNormal="90" workbookViewId="0">
      <pane ySplit="5" topLeftCell="A21" activePane="bottomLeft" state="frozen"/>
      <selection pane="bottomLeft" activeCell="F16" sqref="F16"/>
    </sheetView>
  </sheetViews>
  <sheetFormatPr defaultColWidth="9" defaultRowHeight="14.25" x14ac:dyDescent="0.2"/>
  <cols>
    <col min="1" max="1" width="3.75" style="6" customWidth="1"/>
    <col min="2" max="2" width="36.875" style="6" customWidth="1"/>
    <col min="3" max="3" width="18.625" style="6" customWidth="1"/>
    <col min="4" max="4" width="23" style="6" bestFit="1" customWidth="1"/>
    <col min="5" max="5" width="15.125" style="350" customWidth="1"/>
    <col min="6" max="8" width="16.125" style="360" bestFit="1" customWidth="1"/>
    <col min="9" max="9" width="17.125" style="360" customWidth="1"/>
    <col min="10" max="14" width="16.125" style="360" bestFit="1" customWidth="1"/>
    <col min="15" max="15" width="17" style="6" customWidth="1"/>
    <col min="16" max="16384" width="9" style="6"/>
  </cols>
  <sheetData>
    <row r="1" spans="1:14" ht="15" thickBot="1" x14ac:dyDescent="0.25">
      <c r="F1" s="350"/>
      <c r="G1" s="350"/>
      <c r="H1" s="350"/>
      <c r="I1" s="350"/>
      <c r="J1" s="350"/>
      <c r="K1" s="350"/>
      <c r="L1" s="350"/>
      <c r="M1" s="350"/>
      <c r="N1" s="350"/>
    </row>
    <row r="2" spans="1:14" ht="21" thickBot="1" x14ac:dyDescent="0.25">
      <c r="A2" s="18"/>
      <c r="B2" s="398" t="s">
        <v>345</v>
      </c>
      <c r="C2" s="398"/>
      <c r="E2" s="351"/>
      <c r="F2" s="350"/>
      <c r="G2" s="350"/>
      <c r="H2" s="350"/>
      <c r="I2" s="350"/>
      <c r="J2" s="350"/>
      <c r="K2" s="350"/>
      <c r="L2" s="350"/>
      <c r="M2" s="350"/>
      <c r="N2" s="350"/>
    </row>
    <row r="3" spans="1:14" ht="76.5" customHeight="1" thickBot="1" x14ac:dyDescent="0.25">
      <c r="A3" s="18"/>
      <c r="B3" s="399" t="s">
        <v>354</v>
      </c>
      <c r="C3" s="399"/>
      <c r="E3" s="352"/>
      <c r="F3" s="368"/>
      <c r="G3" s="367"/>
      <c r="H3" s="350"/>
      <c r="I3" s="350"/>
      <c r="J3" s="350"/>
      <c r="K3" s="350"/>
      <c r="L3" s="350"/>
      <c r="M3" s="350"/>
      <c r="N3" s="350"/>
    </row>
    <row r="4" spans="1:14" ht="15" customHeight="1" thickBot="1" x14ac:dyDescent="0.25">
      <c r="E4" s="353" t="s">
        <v>324</v>
      </c>
      <c r="F4" s="361" t="s">
        <v>190</v>
      </c>
      <c r="G4" s="353" t="s">
        <v>189</v>
      </c>
      <c r="H4" s="353" t="s">
        <v>2</v>
      </c>
      <c r="I4" s="400" t="s">
        <v>359</v>
      </c>
      <c r="J4" s="401"/>
      <c r="K4" s="401"/>
      <c r="L4" s="401"/>
      <c r="M4" s="401"/>
      <c r="N4" s="402"/>
    </row>
    <row r="5" spans="1:14" x14ac:dyDescent="0.2">
      <c r="B5" s="159" t="s">
        <v>73</v>
      </c>
      <c r="C5" s="54" t="s">
        <v>0</v>
      </c>
      <c r="D5" s="54" t="s">
        <v>72</v>
      </c>
      <c r="E5" s="355" t="s">
        <v>1</v>
      </c>
      <c r="F5" s="362" t="s">
        <v>343</v>
      </c>
      <c r="G5" s="355" t="s">
        <v>344</v>
      </c>
      <c r="H5" s="355" t="s">
        <v>304</v>
      </c>
      <c r="I5" s="355" t="s">
        <v>357</v>
      </c>
      <c r="J5" s="355" t="s">
        <v>184</v>
      </c>
      <c r="K5" s="355" t="s">
        <v>183</v>
      </c>
      <c r="L5" s="355" t="s">
        <v>182</v>
      </c>
      <c r="M5" s="355" t="s">
        <v>181</v>
      </c>
      <c r="N5" s="355" t="s">
        <v>180</v>
      </c>
    </row>
    <row r="6" spans="1:14" ht="15" x14ac:dyDescent="0.25">
      <c r="A6" s="7"/>
      <c r="B6" s="246" t="s">
        <v>144</v>
      </c>
      <c r="C6" s="247" t="s">
        <v>71</v>
      </c>
      <c r="D6" s="247"/>
      <c r="E6" s="356">
        <v>1117270</v>
      </c>
      <c r="F6" s="363">
        <v>49882498.399999999</v>
      </c>
      <c r="G6" s="356">
        <v>354990407.78999996</v>
      </c>
      <c r="H6" s="356">
        <v>705072.36369999999</v>
      </c>
      <c r="I6" s="356">
        <v>8221.2098000000005</v>
      </c>
      <c r="J6" s="356">
        <v>2430.9805000000001</v>
      </c>
      <c r="K6" s="356">
        <v>993.25100000000009</v>
      </c>
      <c r="L6" s="356">
        <v>21.97</v>
      </c>
      <c r="M6" s="356">
        <v>4701.3939999999993</v>
      </c>
      <c r="N6" s="356">
        <v>73.6143</v>
      </c>
    </row>
    <row r="7" spans="1:14" ht="15" x14ac:dyDescent="0.2">
      <c r="A7" s="7"/>
      <c r="B7" s="250" t="s">
        <v>124</v>
      </c>
      <c r="C7" s="247" t="s">
        <v>71</v>
      </c>
      <c r="D7" s="247"/>
      <c r="E7" s="356">
        <v>940509</v>
      </c>
      <c r="F7" s="363">
        <v>59725081.400000006</v>
      </c>
      <c r="G7" s="356">
        <v>341487823.28710008</v>
      </c>
      <c r="H7" s="356">
        <v>1070353.9423</v>
      </c>
      <c r="I7" s="356">
        <v>26267.687099999999</v>
      </c>
      <c r="J7" s="356">
        <v>8042.6090999999997</v>
      </c>
      <c r="K7" s="356">
        <v>792.7249999999998</v>
      </c>
      <c r="L7" s="356">
        <v>1533.6794</v>
      </c>
      <c r="M7" s="356">
        <v>15898.467600000002</v>
      </c>
      <c r="N7" s="356">
        <v>0.20599999999999999</v>
      </c>
    </row>
    <row r="8" spans="1:14" ht="15" x14ac:dyDescent="0.2">
      <c r="A8" s="7"/>
      <c r="B8" s="251" t="s">
        <v>143</v>
      </c>
      <c r="C8" s="252" t="s">
        <v>71</v>
      </c>
      <c r="D8" s="252"/>
      <c r="E8" s="356">
        <v>19178</v>
      </c>
      <c r="F8" s="363">
        <v>598684.19999999995</v>
      </c>
      <c r="G8" s="356">
        <v>4740015.7050000001</v>
      </c>
      <c r="H8" s="356">
        <v>13897.668299999999</v>
      </c>
      <c r="I8" s="356">
        <v>68.339100000000002</v>
      </c>
      <c r="J8" s="356">
        <v>17.801099999999998</v>
      </c>
      <c r="K8" s="356">
        <v>0.94600000000000017</v>
      </c>
      <c r="L8" s="356">
        <v>0</v>
      </c>
      <c r="M8" s="356">
        <v>49.591999999999999</v>
      </c>
      <c r="N8" s="356">
        <v>0</v>
      </c>
    </row>
    <row r="9" spans="1:14" ht="15.75" thickBot="1" x14ac:dyDescent="0.25">
      <c r="A9" s="7"/>
      <c r="B9" s="254" t="s">
        <v>145</v>
      </c>
      <c r="C9" s="255" t="s">
        <v>71</v>
      </c>
      <c r="D9" s="255"/>
      <c r="E9" s="356">
        <v>4200</v>
      </c>
      <c r="F9" s="363">
        <v>0</v>
      </c>
      <c r="G9" s="356">
        <v>1542220</v>
      </c>
      <c r="H9" s="356">
        <v>0</v>
      </c>
      <c r="I9" s="356">
        <v>0</v>
      </c>
      <c r="J9" s="356">
        <v>0</v>
      </c>
      <c r="K9" s="356">
        <v>0</v>
      </c>
      <c r="L9" s="356">
        <v>0</v>
      </c>
      <c r="M9" s="356">
        <v>0</v>
      </c>
      <c r="N9" s="356"/>
    </row>
    <row r="10" spans="1:14" ht="16.5" thickTop="1" thickBot="1" x14ac:dyDescent="0.25">
      <c r="A10" s="7"/>
      <c r="B10" s="242" t="s">
        <v>64</v>
      </c>
      <c r="C10" s="243" t="s">
        <v>71</v>
      </c>
      <c r="D10" s="243"/>
      <c r="E10" s="357">
        <v>2081157</v>
      </c>
      <c r="F10" s="364">
        <v>110206264.00000001</v>
      </c>
      <c r="G10" s="357">
        <v>702760466.78210008</v>
      </c>
      <c r="H10" s="357">
        <v>1789323.9742999999</v>
      </c>
      <c r="I10" s="357">
        <v>34557.235999999997</v>
      </c>
      <c r="J10" s="357">
        <v>10491.3907</v>
      </c>
      <c r="K10" s="357">
        <v>1786.9219999999998</v>
      </c>
      <c r="L10" s="357">
        <v>1555.6494</v>
      </c>
      <c r="M10" s="357">
        <v>20649.453600000001</v>
      </c>
      <c r="N10" s="357">
        <v>73.820300000000003</v>
      </c>
    </row>
    <row r="11" spans="1:14" ht="15" thickTop="1" x14ac:dyDescent="0.2">
      <c r="A11" s="7"/>
      <c r="B11" s="63" t="s">
        <v>146</v>
      </c>
      <c r="C11" s="25" t="s">
        <v>145</v>
      </c>
      <c r="D11" s="25" t="s">
        <v>68</v>
      </c>
      <c r="E11" s="358">
        <v>3700</v>
      </c>
      <c r="F11" s="365">
        <v>0</v>
      </c>
      <c r="G11" s="358">
        <v>1291300</v>
      </c>
      <c r="H11" s="358">
        <v>0</v>
      </c>
      <c r="I11" s="358">
        <v>0</v>
      </c>
      <c r="J11" s="358">
        <v>0</v>
      </c>
      <c r="K11" s="358">
        <v>0</v>
      </c>
      <c r="L11" s="358">
        <v>0</v>
      </c>
      <c r="M11" s="358">
        <v>0</v>
      </c>
      <c r="N11" s="358"/>
    </row>
    <row r="12" spans="1:14" ht="15" thickBot="1" x14ac:dyDescent="0.25">
      <c r="A12" s="7"/>
      <c r="B12" s="64" t="s">
        <v>63</v>
      </c>
      <c r="C12" s="44" t="s">
        <v>145</v>
      </c>
      <c r="D12" s="44" t="s">
        <v>67</v>
      </c>
      <c r="E12" s="359">
        <v>500</v>
      </c>
      <c r="F12" s="366">
        <v>0</v>
      </c>
      <c r="G12" s="359">
        <v>250920.00000000006</v>
      </c>
      <c r="H12" s="359">
        <v>0</v>
      </c>
      <c r="I12" s="359">
        <v>0</v>
      </c>
      <c r="J12" s="359">
        <v>0</v>
      </c>
      <c r="K12" s="359">
        <v>0</v>
      </c>
      <c r="L12" s="359">
        <v>0</v>
      </c>
      <c r="M12" s="359">
        <v>0</v>
      </c>
      <c r="N12" s="359"/>
    </row>
    <row r="13" spans="1:14" x14ac:dyDescent="0.2">
      <c r="A13" s="7"/>
      <c r="B13" s="63" t="s">
        <v>61</v>
      </c>
      <c r="C13" s="25" t="s">
        <v>143</v>
      </c>
      <c r="D13" s="25" t="s">
        <v>67</v>
      </c>
      <c r="E13" s="358">
        <v>6442</v>
      </c>
      <c r="F13" s="365">
        <v>257795.89999999997</v>
      </c>
      <c r="G13" s="358">
        <v>2290543.91</v>
      </c>
      <c r="H13" s="358">
        <v>2970</v>
      </c>
      <c r="I13" s="358">
        <v>18.566100000000002</v>
      </c>
      <c r="J13" s="358">
        <v>2.1031</v>
      </c>
      <c r="K13" s="358">
        <v>0</v>
      </c>
      <c r="L13" s="358">
        <v>0</v>
      </c>
      <c r="M13" s="358">
        <v>16.463000000000001</v>
      </c>
      <c r="N13" s="358">
        <v>0</v>
      </c>
    </row>
    <row r="14" spans="1:14" x14ac:dyDescent="0.2">
      <c r="A14" s="7"/>
      <c r="B14" s="63" t="s">
        <v>60</v>
      </c>
      <c r="C14" s="25" t="s">
        <v>143</v>
      </c>
      <c r="D14" s="25" t="s">
        <v>68</v>
      </c>
      <c r="E14" s="358">
        <v>4636</v>
      </c>
      <c r="F14" s="365">
        <v>164535.79999999999</v>
      </c>
      <c r="G14" s="358">
        <v>1181970</v>
      </c>
      <c r="H14" s="358">
        <v>5576.5555999999997</v>
      </c>
      <c r="I14" s="358">
        <v>30.086000000000002</v>
      </c>
      <c r="J14" s="358">
        <v>8.1589999999999989</v>
      </c>
      <c r="K14" s="358">
        <v>0.39000000000000007</v>
      </c>
      <c r="L14" s="358">
        <v>0</v>
      </c>
      <c r="M14" s="358">
        <v>21.537000000000003</v>
      </c>
      <c r="N14" s="358">
        <v>0</v>
      </c>
    </row>
    <row r="15" spans="1:14" ht="15" thickBot="1" x14ac:dyDescent="0.25">
      <c r="A15" s="7"/>
      <c r="B15" s="64" t="s">
        <v>57</v>
      </c>
      <c r="C15" s="44" t="s">
        <v>143</v>
      </c>
      <c r="D15" s="44" t="s">
        <v>68</v>
      </c>
      <c r="E15" s="359">
        <v>8100</v>
      </c>
      <c r="F15" s="366">
        <v>176352.49999999997</v>
      </c>
      <c r="G15" s="359">
        <v>1267510</v>
      </c>
      <c r="H15" s="359">
        <v>5351.1126999999997</v>
      </c>
      <c r="I15" s="359">
        <v>19.686999999999998</v>
      </c>
      <c r="J15" s="359">
        <v>7.5389999999999988</v>
      </c>
      <c r="K15" s="359">
        <v>0.55600000000000016</v>
      </c>
      <c r="L15" s="359">
        <v>0</v>
      </c>
      <c r="M15" s="359">
        <v>11.592000000000001</v>
      </c>
      <c r="N15" s="359">
        <v>0</v>
      </c>
    </row>
    <row r="16" spans="1:14" x14ac:dyDescent="0.2">
      <c r="A16" s="7"/>
      <c r="B16" s="63" t="s">
        <v>56</v>
      </c>
      <c r="C16" s="25" t="s">
        <v>144</v>
      </c>
      <c r="D16" s="25" t="s">
        <v>68</v>
      </c>
      <c r="E16" s="358">
        <v>84753</v>
      </c>
      <c r="F16" s="365">
        <v>6692039.1000000015</v>
      </c>
      <c r="G16" s="358">
        <v>32769840.579999998</v>
      </c>
      <c r="H16" s="358">
        <v>58239.726499999997</v>
      </c>
      <c r="I16" s="358">
        <v>385.38330000000002</v>
      </c>
      <c r="J16" s="358">
        <v>82.53</v>
      </c>
      <c r="K16" s="358">
        <v>105.87</v>
      </c>
      <c r="L16" s="358">
        <v>0.12</v>
      </c>
      <c r="M16" s="358">
        <v>149.78</v>
      </c>
      <c r="N16" s="358">
        <v>47.083299999999987</v>
      </c>
    </row>
    <row r="17" spans="1:14" x14ac:dyDescent="0.2">
      <c r="A17" s="7"/>
      <c r="B17" s="63" t="s">
        <v>52</v>
      </c>
      <c r="C17" s="25" t="s">
        <v>144</v>
      </c>
      <c r="D17" s="25" t="s">
        <v>67</v>
      </c>
      <c r="E17" s="358">
        <v>20099</v>
      </c>
      <c r="F17" s="365">
        <v>728868.50000000012</v>
      </c>
      <c r="G17" s="358">
        <v>7461651.5500000007</v>
      </c>
      <c r="H17" s="358">
        <v>8522.4267999999993</v>
      </c>
      <c r="I17" s="358">
        <v>103.75299999999999</v>
      </c>
      <c r="J17" s="358">
        <v>25.265000000000001</v>
      </c>
      <c r="K17" s="358">
        <v>5.3199999999999994</v>
      </c>
      <c r="L17" s="358">
        <v>0</v>
      </c>
      <c r="M17" s="358">
        <v>73.167999999999992</v>
      </c>
      <c r="N17" s="358">
        <v>0</v>
      </c>
    </row>
    <row r="18" spans="1:14" x14ac:dyDescent="0.2">
      <c r="A18" s="7"/>
      <c r="B18" s="63" t="s">
        <v>51</v>
      </c>
      <c r="C18" s="25" t="s">
        <v>144</v>
      </c>
      <c r="D18" s="25" t="s">
        <v>68</v>
      </c>
      <c r="E18" s="358">
        <v>59304</v>
      </c>
      <c r="F18" s="365">
        <v>684791.99999999953</v>
      </c>
      <c r="G18" s="358">
        <v>23651041.019999996</v>
      </c>
      <c r="H18" s="358">
        <v>44161.008800000003</v>
      </c>
      <c r="I18" s="358">
        <v>428.39</v>
      </c>
      <c r="J18" s="358">
        <v>152.14999999999998</v>
      </c>
      <c r="K18" s="358">
        <v>76.249999999999986</v>
      </c>
      <c r="L18" s="358">
        <v>0</v>
      </c>
      <c r="M18" s="358">
        <v>199.98999999999998</v>
      </c>
      <c r="N18" s="358">
        <v>0</v>
      </c>
    </row>
    <row r="19" spans="1:14" x14ac:dyDescent="0.2">
      <c r="A19" s="7"/>
      <c r="B19" s="63" t="s">
        <v>49</v>
      </c>
      <c r="C19" s="25" t="s">
        <v>144</v>
      </c>
      <c r="D19" s="25" t="s">
        <v>67</v>
      </c>
      <c r="E19" s="358">
        <v>54867</v>
      </c>
      <c r="F19" s="365">
        <v>2259205.1999999993</v>
      </c>
      <c r="G19" s="358">
        <v>16845841.77</v>
      </c>
      <c r="H19" s="358">
        <v>25061.750100000001</v>
      </c>
      <c r="I19" s="358">
        <v>248.71000000000006</v>
      </c>
      <c r="J19" s="358">
        <v>86.210000000000065</v>
      </c>
      <c r="K19" s="358">
        <v>18.569999999999997</v>
      </c>
      <c r="L19" s="358">
        <v>0</v>
      </c>
      <c r="M19" s="358">
        <v>143.93</v>
      </c>
      <c r="N19" s="358">
        <v>0</v>
      </c>
    </row>
    <row r="20" spans="1:14" x14ac:dyDescent="0.2">
      <c r="A20" s="7"/>
      <c r="B20" s="63" t="s">
        <v>47</v>
      </c>
      <c r="C20" s="25" t="s">
        <v>144</v>
      </c>
      <c r="D20" s="25" t="s">
        <v>67</v>
      </c>
      <c r="E20" s="358">
        <v>67280</v>
      </c>
      <c r="F20" s="365">
        <v>2728692.8000000003</v>
      </c>
      <c r="G20" s="358">
        <v>18087992.34</v>
      </c>
      <c r="H20" s="358">
        <v>38198.6607</v>
      </c>
      <c r="I20" s="358">
        <v>353.06200000000001</v>
      </c>
      <c r="J20" s="358">
        <v>100.68300000000002</v>
      </c>
      <c r="K20" s="358">
        <v>18.666</v>
      </c>
      <c r="L20" s="358">
        <v>0</v>
      </c>
      <c r="M20" s="358">
        <v>233.71299999999999</v>
      </c>
      <c r="N20" s="358">
        <v>0</v>
      </c>
    </row>
    <row r="21" spans="1:14" x14ac:dyDescent="0.2">
      <c r="A21" s="7"/>
      <c r="B21" s="63" t="s">
        <v>358</v>
      </c>
      <c r="C21" s="25" t="s">
        <v>144</v>
      </c>
      <c r="D21" s="25" t="s">
        <v>68</v>
      </c>
      <c r="E21" s="358">
        <v>41246</v>
      </c>
      <c r="F21" s="365">
        <v>2100655.5000000005</v>
      </c>
      <c r="G21" s="358">
        <v>15940990.49</v>
      </c>
      <c r="H21" s="358">
        <v>20902.701499999999</v>
      </c>
      <c r="I21" s="358">
        <v>395.57400000000001</v>
      </c>
      <c r="J21" s="358">
        <v>148.351</v>
      </c>
      <c r="K21" s="358">
        <v>6.609</v>
      </c>
      <c r="L21" s="358">
        <v>0</v>
      </c>
      <c r="M21" s="358">
        <v>218.52799999999999</v>
      </c>
      <c r="N21" s="358">
        <v>22.086000000000002</v>
      </c>
    </row>
    <row r="22" spans="1:14" x14ac:dyDescent="0.2">
      <c r="A22" s="7"/>
      <c r="B22" s="63" t="s">
        <v>45</v>
      </c>
      <c r="C22" s="25" t="s">
        <v>144</v>
      </c>
      <c r="D22" s="25" t="s">
        <v>67</v>
      </c>
      <c r="E22" s="358">
        <v>16620</v>
      </c>
      <c r="F22" s="365">
        <v>893813.89999999979</v>
      </c>
      <c r="G22" s="358">
        <v>7727562.4800000014</v>
      </c>
      <c r="H22" s="358">
        <v>9103.2368999999999</v>
      </c>
      <c r="I22" s="358">
        <v>132.79839999999996</v>
      </c>
      <c r="J22" s="358">
        <v>44.85739999999997</v>
      </c>
      <c r="K22" s="358">
        <v>1.3439999999999999</v>
      </c>
      <c r="L22" s="358">
        <v>0</v>
      </c>
      <c r="M22" s="358">
        <v>86.596999999999994</v>
      </c>
      <c r="N22" s="358">
        <v>0</v>
      </c>
    </row>
    <row r="23" spans="1:14" x14ac:dyDescent="0.2">
      <c r="A23" s="7"/>
      <c r="B23" s="63" t="s">
        <v>44</v>
      </c>
      <c r="C23" s="25" t="s">
        <v>144</v>
      </c>
      <c r="D23" s="25" t="s">
        <v>67</v>
      </c>
      <c r="E23" s="358">
        <v>40494</v>
      </c>
      <c r="F23" s="365">
        <v>1094423.4000000006</v>
      </c>
      <c r="G23" s="358">
        <v>8230247.299999998</v>
      </c>
      <c r="H23" s="358">
        <v>16107.659</v>
      </c>
      <c r="I23" s="358">
        <v>172.19800000000001</v>
      </c>
      <c r="J23" s="358">
        <v>52.703999999999994</v>
      </c>
      <c r="K23" s="358">
        <v>3.7789999999999999</v>
      </c>
      <c r="L23" s="358">
        <v>0</v>
      </c>
      <c r="M23" s="358">
        <v>115.71500000000002</v>
      </c>
      <c r="N23" s="358">
        <v>0</v>
      </c>
    </row>
    <row r="24" spans="1:14" x14ac:dyDescent="0.2">
      <c r="A24" s="7"/>
      <c r="B24" s="63" t="s">
        <v>43</v>
      </c>
      <c r="C24" s="25" t="s">
        <v>144</v>
      </c>
      <c r="D24" s="25" t="s">
        <v>67</v>
      </c>
      <c r="E24" s="358">
        <v>44867</v>
      </c>
      <c r="F24" s="365">
        <v>2081105.2000000002</v>
      </c>
      <c r="G24" s="358">
        <v>14393352.619999999</v>
      </c>
      <c r="H24" s="358">
        <v>15985.908799999999</v>
      </c>
      <c r="I24" s="358">
        <v>207.90699999999998</v>
      </c>
      <c r="J24" s="358">
        <v>77.45499999999997</v>
      </c>
      <c r="K24" s="358">
        <v>13.431000000000003</v>
      </c>
      <c r="L24" s="358">
        <v>0</v>
      </c>
      <c r="M24" s="358">
        <v>117.021</v>
      </c>
      <c r="N24" s="358">
        <v>0</v>
      </c>
    </row>
    <row r="25" spans="1:14" x14ac:dyDescent="0.2">
      <c r="A25" s="7"/>
      <c r="B25" s="63" t="s">
        <v>42</v>
      </c>
      <c r="C25" s="25" t="s">
        <v>144</v>
      </c>
      <c r="D25" s="25" t="s">
        <v>67</v>
      </c>
      <c r="E25" s="358">
        <v>61335</v>
      </c>
      <c r="F25" s="365">
        <v>1638384.6000000003</v>
      </c>
      <c r="G25" s="358">
        <v>13384404.130000001</v>
      </c>
      <c r="H25" s="358">
        <v>34341.858899999999</v>
      </c>
      <c r="I25" s="358">
        <v>77.935100000000006</v>
      </c>
      <c r="J25" s="358">
        <v>18.423100000000005</v>
      </c>
      <c r="K25" s="358">
        <v>4.5090000000000003</v>
      </c>
      <c r="L25" s="358">
        <v>0</v>
      </c>
      <c r="M25" s="358">
        <v>55.002999999999993</v>
      </c>
      <c r="N25" s="358">
        <v>0</v>
      </c>
    </row>
    <row r="26" spans="1:14" x14ac:dyDescent="0.2">
      <c r="A26" s="7"/>
      <c r="B26" s="63" t="s">
        <v>40</v>
      </c>
      <c r="C26" s="25" t="s">
        <v>144</v>
      </c>
      <c r="D26" s="25" t="s">
        <v>68</v>
      </c>
      <c r="E26" s="358">
        <v>9989</v>
      </c>
      <c r="F26" s="365">
        <v>481304.7</v>
      </c>
      <c r="G26" s="358">
        <v>2209340.6999999997</v>
      </c>
      <c r="H26" s="358">
        <v>6189.6292000000003</v>
      </c>
      <c r="I26" s="354" t="s">
        <v>368</v>
      </c>
      <c r="J26" s="354" t="s">
        <v>368</v>
      </c>
      <c r="K26" s="354" t="s">
        <v>368</v>
      </c>
      <c r="L26" s="354" t="s">
        <v>368</v>
      </c>
      <c r="M26" s="354" t="s">
        <v>368</v>
      </c>
      <c r="N26" s="354" t="s">
        <v>368</v>
      </c>
    </row>
    <row r="27" spans="1:14" x14ac:dyDescent="0.2">
      <c r="A27" s="7"/>
      <c r="B27" s="63" t="s">
        <v>39</v>
      </c>
      <c r="C27" s="25" t="s">
        <v>144</v>
      </c>
      <c r="D27" s="25" t="s">
        <v>68</v>
      </c>
      <c r="E27" s="358">
        <v>43134</v>
      </c>
      <c r="F27" s="365">
        <v>3251617.9000000004</v>
      </c>
      <c r="G27" s="358">
        <v>16240789.100000003</v>
      </c>
      <c r="H27" s="358">
        <v>42513.645100000002</v>
      </c>
      <c r="I27" s="358">
        <v>415.65199999999999</v>
      </c>
      <c r="J27" s="358">
        <v>103.82199999999999</v>
      </c>
      <c r="K27" s="358">
        <v>99.289999999999992</v>
      </c>
      <c r="L27" s="358">
        <v>21.849999999999998</v>
      </c>
      <c r="M27" s="358">
        <v>190.69000000000003</v>
      </c>
      <c r="N27" s="358">
        <v>0</v>
      </c>
    </row>
    <row r="28" spans="1:14" x14ac:dyDescent="0.2">
      <c r="A28" s="7"/>
      <c r="B28" s="63" t="s">
        <v>38</v>
      </c>
      <c r="C28" s="25" t="s">
        <v>144</v>
      </c>
      <c r="D28" s="25" t="s">
        <v>67</v>
      </c>
      <c r="E28" s="358">
        <v>49668</v>
      </c>
      <c r="F28" s="365">
        <v>1497849.0000000002</v>
      </c>
      <c r="G28" s="358">
        <v>11184585.689999998</v>
      </c>
      <c r="H28" s="358">
        <v>25301</v>
      </c>
      <c r="I28" s="358">
        <v>527.529</v>
      </c>
      <c r="J28" s="358">
        <v>131.19299999999998</v>
      </c>
      <c r="K28" s="358">
        <v>7.8579999999999988</v>
      </c>
      <c r="L28" s="358">
        <v>0</v>
      </c>
      <c r="M28" s="358">
        <v>388.47799999999995</v>
      </c>
      <c r="N28" s="358">
        <v>0</v>
      </c>
    </row>
    <row r="29" spans="1:14" x14ac:dyDescent="0.2">
      <c r="A29" s="7"/>
      <c r="B29" s="63" t="s">
        <v>37</v>
      </c>
      <c r="C29" s="25" t="s">
        <v>144</v>
      </c>
      <c r="D29" s="25" t="s">
        <v>67</v>
      </c>
      <c r="E29" s="358">
        <v>26055</v>
      </c>
      <c r="F29" s="365">
        <v>886825.50000000012</v>
      </c>
      <c r="G29" s="358">
        <v>7108466.5299999993</v>
      </c>
      <c r="H29" s="358">
        <v>16725</v>
      </c>
      <c r="I29" s="354" t="s">
        <v>364</v>
      </c>
      <c r="J29" s="354" t="s">
        <v>364</v>
      </c>
      <c r="K29" s="354" t="s">
        <v>364</v>
      </c>
      <c r="L29" s="354" t="s">
        <v>364</v>
      </c>
      <c r="M29" s="354" t="s">
        <v>364</v>
      </c>
      <c r="N29" s="354" t="s">
        <v>364</v>
      </c>
    </row>
    <row r="30" spans="1:14" x14ac:dyDescent="0.2">
      <c r="A30" s="7"/>
      <c r="B30" s="63" t="s">
        <v>36</v>
      </c>
      <c r="C30" s="25" t="s">
        <v>144</v>
      </c>
      <c r="D30" s="25" t="s">
        <v>67</v>
      </c>
      <c r="E30" s="358">
        <v>5700</v>
      </c>
      <c r="F30" s="365">
        <v>463822.5</v>
      </c>
      <c r="G30" s="358">
        <v>3978967.42</v>
      </c>
      <c r="H30" s="358">
        <v>10186</v>
      </c>
      <c r="I30" s="354" t="s">
        <v>364</v>
      </c>
      <c r="J30" s="354" t="s">
        <v>364</v>
      </c>
      <c r="K30" s="354" t="s">
        <v>364</v>
      </c>
      <c r="L30" s="354" t="s">
        <v>364</v>
      </c>
      <c r="M30" s="354" t="s">
        <v>364</v>
      </c>
      <c r="N30" s="354" t="s">
        <v>364</v>
      </c>
    </row>
    <row r="31" spans="1:14" x14ac:dyDescent="0.2">
      <c r="A31" s="7"/>
      <c r="B31" s="63" t="s">
        <v>35</v>
      </c>
      <c r="C31" s="25" t="s">
        <v>144</v>
      </c>
      <c r="D31" s="25" t="s">
        <v>68</v>
      </c>
      <c r="E31" s="358">
        <v>73792</v>
      </c>
      <c r="F31" s="365">
        <v>5207463.0999999996</v>
      </c>
      <c r="G31" s="358">
        <v>25115415.749999996</v>
      </c>
      <c r="H31" s="358">
        <v>45138.9179</v>
      </c>
      <c r="I31" s="358">
        <v>403.77</v>
      </c>
      <c r="J31" s="358">
        <v>147.27999999999997</v>
      </c>
      <c r="K31" s="358">
        <v>28.250000000000004</v>
      </c>
      <c r="L31" s="358">
        <v>0</v>
      </c>
      <c r="M31" s="358">
        <v>228.23999999999998</v>
      </c>
      <c r="N31" s="358">
        <v>0</v>
      </c>
    </row>
    <row r="32" spans="1:14" x14ac:dyDescent="0.2">
      <c r="A32" s="7"/>
      <c r="B32" s="63" t="s">
        <v>34</v>
      </c>
      <c r="C32" s="25" t="s">
        <v>144</v>
      </c>
      <c r="D32" s="25" t="s">
        <v>68</v>
      </c>
      <c r="E32" s="358">
        <v>8151</v>
      </c>
      <c r="F32" s="365">
        <v>758980.5</v>
      </c>
      <c r="G32" s="358">
        <v>6228961.0599999996</v>
      </c>
      <c r="H32" s="358">
        <v>5015.2029000000002</v>
      </c>
      <c r="I32" s="358">
        <v>1086.54</v>
      </c>
      <c r="J32" s="358">
        <v>294.44</v>
      </c>
      <c r="K32" s="358">
        <v>308.3300000000001</v>
      </c>
      <c r="L32" s="358">
        <v>0</v>
      </c>
      <c r="M32" s="358">
        <v>483.77</v>
      </c>
      <c r="N32" s="358">
        <v>0</v>
      </c>
    </row>
    <row r="33" spans="1:14" x14ac:dyDescent="0.2">
      <c r="A33" s="7"/>
      <c r="B33" s="63" t="s">
        <v>33</v>
      </c>
      <c r="C33" s="25" t="s">
        <v>144</v>
      </c>
      <c r="D33" s="25" t="s">
        <v>68</v>
      </c>
      <c r="E33" s="358">
        <v>51748</v>
      </c>
      <c r="F33" s="365">
        <v>1864755.2</v>
      </c>
      <c r="G33" s="358">
        <v>14379293.580000004</v>
      </c>
      <c r="H33" s="358">
        <v>38260.205499999996</v>
      </c>
      <c r="I33" s="358">
        <v>305.28000000000003</v>
      </c>
      <c r="J33" s="358">
        <v>86.95999999999998</v>
      </c>
      <c r="K33" s="358">
        <v>35.290000000000006</v>
      </c>
      <c r="L33" s="358">
        <v>0</v>
      </c>
      <c r="M33" s="358">
        <v>183.03000000000003</v>
      </c>
      <c r="N33" s="358">
        <v>0</v>
      </c>
    </row>
    <row r="34" spans="1:14" x14ac:dyDescent="0.2">
      <c r="A34" s="7"/>
      <c r="B34" s="63" t="s">
        <v>32</v>
      </c>
      <c r="C34" s="25" t="s">
        <v>144</v>
      </c>
      <c r="D34" s="25" t="s">
        <v>68</v>
      </c>
      <c r="E34" s="358">
        <v>51838</v>
      </c>
      <c r="F34" s="365">
        <v>715660.3</v>
      </c>
      <c r="G34" s="358">
        <v>12365013.210000001</v>
      </c>
      <c r="H34" s="358">
        <v>24663.3629</v>
      </c>
      <c r="I34" s="358">
        <v>318.69</v>
      </c>
      <c r="J34" s="358">
        <v>83.350000000000037</v>
      </c>
      <c r="K34" s="358">
        <v>29.41</v>
      </c>
      <c r="L34" s="358">
        <v>0</v>
      </c>
      <c r="M34" s="358">
        <v>205.84</v>
      </c>
      <c r="N34" s="358">
        <v>0.09</v>
      </c>
    </row>
    <row r="35" spans="1:14" x14ac:dyDescent="0.2">
      <c r="A35" s="7"/>
      <c r="B35" s="63" t="s">
        <v>31</v>
      </c>
      <c r="C35" s="25" t="s">
        <v>144</v>
      </c>
      <c r="D35" s="25" t="s">
        <v>68</v>
      </c>
      <c r="E35" s="358">
        <v>29845</v>
      </c>
      <c r="F35" s="365">
        <v>920893.80000000028</v>
      </c>
      <c r="G35" s="358">
        <v>7526725.2300000004</v>
      </c>
      <c r="H35" s="358">
        <v>17425.741900000001</v>
      </c>
      <c r="I35" s="358">
        <v>91.929999999999993</v>
      </c>
      <c r="J35" s="358">
        <v>20.99</v>
      </c>
      <c r="K35" s="358">
        <v>6.2799999999999994</v>
      </c>
      <c r="L35" s="358">
        <v>0</v>
      </c>
      <c r="M35" s="358">
        <v>64.66</v>
      </c>
      <c r="N35" s="358">
        <v>0</v>
      </c>
    </row>
    <row r="36" spans="1:14" x14ac:dyDescent="0.2">
      <c r="A36" s="7"/>
      <c r="B36" s="63" t="s">
        <v>30</v>
      </c>
      <c r="C36" s="25" t="s">
        <v>144</v>
      </c>
      <c r="D36" s="25" t="s">
        <v>67</v>
      </c>
      <c r="E36" s="358">
        <v>65519</v>
      </c>
      <c r="F36" s="365">
        <v>2589685.9999999995</v>
      </c>
      <c r="G36" s="358">
        <v>16892417.840000004</v>
      </c>
      <c r="H36" s="358">
        <v>41303.022799999999</v>
      </c>
      <c r="I36" s="354" t="s">
        <v>365</v>
      </c>
      <c r="J36" s="354" t="s">
        <v>365</v>
      </c>
      <c r="K36" s="354" t="s">
        <v>365</v>
      </c>
      <c r="L36" s="354" t="s">
        <v>365</v>
      </c>
      <c r="M36" s="354" t="s">
        <v>365</v>
      </c>
      <c r="N36" s="354" t="s">
        <v>365</v>
      </c>
    </row>
    <row r="37" spans="1:14" x14ac:dyDescent="0.2">
      <c r="A37" s="7"/>
      <c r="B37" s="63" t="s">
        <v>29</v>
      </c>
      <c r="C37" s="25" t="s">
        <v>144</v>
      </c>
      <c r="D37" s="25" t="s">
        <v>68</v>
      </c>
      <c r="E37" s="358">
        <v>72685</v>
      </c>
      <c r="F37" s="365">
        <v>4113634.899999999</v>
      </c>
      <c r="G37" s="358">
        <v>32997507.890000008</v>
      </c>
      <c r="H37" s="358">
        <v>72073.490000000005</v>
      </c>
      <c r="I37" s="358">
        <v>1164.8869999999999</v>
      </c>
      <c r="J37" s="358">
        <v>337.60200000000009</v>
      </c>
      <c r="K37" s="358">
        <v>37.405000000000001</v>
      </c>
      <c r="L37" s="358">
        <v>0</v>
      </c>
      <c r="M37" s="358">
        <v>787.16199999999981</v>
      </c>
      <c r="N37" s="358">
        <v>2.718</v>
      </c>
    </row>
    <row r="38" spans="1:14" x14ac:dyDescent="0.2">
      <c r="A38" s="7"/>
      <c r="B38" s="63" t="s">
        <v>28</v>
      </c>
      <c r="C38" s="25" t="s">
        <v>144</v>
      </c>
      <c r="D38" s="25" t="s">
        <v>69</v>
      </c>
      <c r="E38" s="358">
        <v>64062</v>
      </c>
      <c r="F38" s="365">
        <v>2449849.7999999993</v>
      </c>
      <c r="G38" s="358">
        <v>17343800.650000002</v>
      </c>
      <c r="H38" s="358">
        <v>33093.389600000002</v>
      </c>
      <c r="I38" s="358">
        <v>213.47899999999998</v>
      </c>
      <c r="J38" s="358">
        <v>50.079999999999991</v>
      </c>
      <c r="K38" s="358">
        <v>8.9909999999999997</v>
      </c>
      <c r="L38" s="358">
        <v>0</v>
      </c>
      <c r="M38" s="358">
        <v>154.40799999999999</v>
      </c>
      <c r="N38" s="358">
        <v>0</v>
      </c>
    </row>
    <row r="39" spans="1:14" x14ac:dyDescent="0.2">
      <c r="A39" s="7"/>
      <c r="B39" s="63" t="s">
        <v>27</v>
      </c>
      <c r="C39" s="25" t="s">
        <v>144</v>
      </c>
      <c r="D39" s="25" t="s">
        <v>69</v>
      </c>
      <c r="E39" s="358">
        <v>56023</v>
      </c>
      <c r="F39" s="365">
        <v>3212980.4</v>
      </c>
      <c r="G39" s="358">
        <v>18841780.000000004</v>
      </c>
      <c r="H39" s="358">
        <v>46160.868199999997</v>
      </c>
      <c r="I39" s="358">
        <v>908.37599999999998</v>
      </c>
      <c r="J39" s="358">
        <v>256.88599999999997</v>
      </c>
      <c r="K39" s="358">
        <v>170.79600000000005</v>
      </c>
      <c r="L39" s="358">
        <v>0</v>
      </c>
      <c r="M39" s="358">
        <v>480.69399999999996</v>
      </c>
      <c r="N39" s="358">
        <v>0</v>
      </c>
    </row>
    <row r="40" spans="1:14" ht="15" thickBot="1" x14ac:dyDescent="0.25">
      <c r="A40" s="7"/>
      <c r="B40" s="64" t="s">
        <v>23</v>
      </c>
      <c r="C40" s="44" t="s">
        <v>144</v>
      </c>
      <c r="D40" s="44" t="s">
        <v>68</v>
      </c>
      <c r="E40" s="359">
        <v>18196</v>
      </c>
      <c r="F40" s="366">
        <v>565194.59999999974</v>
      </c>
      <c r="G40" s="359">
        <v>4084418.8600000008</v>
      </c>
      <c r="H40" s="359">
        <v>10397.949699999999</v>
      </c>
      <c r="I40" s="359">
        <v>279.36600000000004</v>
      </c>
      <c r="J40" s="359">
        <v>129.74900000000005</v>
      </c>
      <c r="K40" s="359">
        <v>7.003000000000001</v>
      </c>
      <c r="L40" s="359">
        <v>0</v>
      </c>
      <c r="M40" s="359">
        <v>140.977</v>
      </c>
      <c r="N40" s="359">
        <v>1.637</v>
      </c>
    </row>
    <row r="41" spans="1:14" x14ac:dyDescent="0.2">
      <c r="A41" s="7"/>
      <c r="B41" s="63" t="s">
        <v>21</v>
      </c>
      <c r="C41" s="25" t="s">
        <v>124</v>
      </c>
      <c r="D41" s="25" t="s">
        <v>70</v>
      </c>
      <c r="E41" s="358">
        <v>54997</v>
      </c>
      <c r="F41" s="365">
        <v>4425438.8000000007</v>
      </c>
      <c r="G41" s="358">
        <v>30639529.999999993</v>
      </c>
      <c r="H41" s="358">
        <v>109673.5753</v>
      </c>
      <c r="I41" s="358">
        <v>1357.396</v>
      </c>
      <c r="J41" s="358">
        <v>311.67900000000003</v>
      </c>
      <c r="K41" s="358">
        <v>12.14</v>
      </c>
      <c r="L41" s="358">
        <v>0</v>
      </c>
      <c r="M41" s="358">
        <v>1033.577</v>
      </c>
      <c r="N41" s="358">
        <v>0</v>
      </c>
    </row>
    <row r="42" spans="1:14" x14ac:dyDescent="0.2">
      <c r="A42" s="7"/>
      <c r="B42" s="63" t="s">
        <v>20</v>
      </c>
      <c r="C42" s="25" t="s">
        <v>124</v>
      </c>
      <c r="D42" s="25" t="s">
        <v>68</v>
      </c>
      <c r="E42" s="358">
        <v>94125</v>
      </c>
      <c r="F42" s="365">
        <v>1155248.700000002</v>
      </c>
      <c r="G42" s="358">
        <v>26010389.999999996</v>
      </c>
      <c r="H42" s="358">
        <v>50613.944600000003</v>
      </c>
      <c r="I42" s="358">
        <v>1832.3</v>
      </c>
      <c r="J42" s="358">
        <v>502.73300000000006</v>
      </c>
      <c r="K42" s="358">
        <v>45.726999999999975</v>
      </c>
      <c r="L42" s="358">
        <v>663.33799999999997</v>
      </c>
      <c r="M42" s="358">
        <v>620.50199999999995</v>
      </c>
      <c r="N42" s="358">
        <v>0</v>
      </c>
    </row>
    <row r="43" spans="1:14" x14ac:dyDescent="0.2">
      <c r="A43" s="7"/>
      <c r="B43" s="63" t="s">
        <v>19</v>
      </c>
      <c r="C43" s="25" t="s">
        <v>124</v>
      </c>
      <c r="D43" s="25" t="s">
        <v>67</v>
      </c>
      <c r="E43" s="358">
        <v>37533</v>
      </c>
      <c r="F43" s="365">
        <v>1084537.7999999998</v>
      </c>
      <c r="G43" s="358">
        <v>6567292.9099999992</v>
      </c>
      <c r="H43" s="358">
        <v>33624.269</v>
      </c>
      <c r="I43" s="358">
        <v>940.35800000000017</v>
      </c>
      <c r="J43" s="358">
        <v>255.66600000000008</v>
      </c>
      <c r="K43" s="358">
        <v>4.9169999999999998</v>
      </c>
      <c r="L43" s="358">
        <v>0</v>
      </c>
      <c r="M43" s="358">
        <v>679.77500000000009</v>
      </c>
      <c r="N43" s="358">
        <v>0</v>
      </c>
    </row>
    <row r="44" spans="1:14" x14ac:dyDescent="0.2">
      <c r="A44" s="7"/>
      <c r="B44" s="63" t="s">
        <v>15</v>
      </c>
      <c r="C44" s="25" t="s">
        <v>124</v>
      </c>
      <c r="D44" s="25" t="s">
        <v>67</v>
      </c>
      <c r="E44" s="358">
        <v>154254</v>
      </c>
      <c r="F44" s="365">
        <v>7307363.1999999993</v>
      </c>
      <c r="G44" s="358">
        <v>49357366.329999998</v>
      </c>
      <c r="H44" s="358">
        <v>148888.7242</v>
      </c>
      <c r="I44" s="358">
        <v>3883.6579999999994</v>
      </c>
      <c r="J44" s="358">
        <v>1300.5679999999998</v>
      </c>
      <c r="K44" s="358">
        <v>157.04799999999994</v>
      </c>
      <c r="L44" s="358">
        <v>19.87</v>
      </c>
      <c r="M44" s="358">
        <v>2406.172</v>
      </c>
      <c r="N44" s="358">
        <v>0</v>
      </c>
    </row>
    <row r="45" spans="1:14" x14ac:dyDescent="0.2">
      <c r="A45" s="7"/>
      <c r="B45" s="63" t="s">
        <v>13</v>
      </c>
      <c r="C45" s="25" t="s">
        <v>124</v>
      </c>
      <c r="D45" s="25" t="s">
        <v>68</v>
      </c>
      <c r="E45" s="358">
        <v>106992</v>
      </c>
      <c r="F45" s="365">
        <v>7647222.4000000013</v>
      </c>
      <c r="G45" s="358">
        <v>33029767.570000004</v>
      </c>
      <c r="H45" s="358">
        <v>125837</v>
      </c>
      <c r="I45" s="358">
        <v>2330.9501</v>
      </c>
      <c r="J45" s="358">
        <v>618.52009999999984</v>
      </c>
      <c r="K45" s="358">
        <v>71.319999999999993</v>
      </c>
      <c r="L45" s="358">
        <v>85.42</v>
      </c>
      <c r="M45" s="358">
        <v>1555.69</v>
      </c>
      <c r="N45" s="358">
        <v>0</v>
      </c>
    </row>
    <row r="46" spans="1:14" x14ac:dyDescent="0.2">
      <c r="A46" s="7"/>
      <c r="B46" s="63" t="s">
        <v>12</v>
      </c>
      <c r="C46" s="25" t="s">
        <v>124</v>
      </c>
      <c r="D46" s="25" t="s">
        <v>67</v>
      </c>
      <c r="E46" s="358">
        <v>56685</v>
      </c>
      <c r="F46" s="365">
        <v>5612999.9999999991</v>
      </c>
      <c r="G46" s="358">
        <v>36243166.000000007</v>
      </c>
      <c r="H46" s="358">
        <v>118961.76700000001</v>
      </c>
      <c r="I46" s="358">
        <v>3364.3020000000001</v>
      </c>
      <c r="J46" s="358">
        <v>552.22</v>
      </c>
      <c r="K46" s="358">
        <v>15.918000000000001</v>
      </c>
      <c r="L46" s="358">
        <v>0</v>
      </c>
      <c r="M46" s="358">
        <v>2796.1640000000002</v>
      </c>
      <c r="N46" s="358">
        <v>0</v>
      </c>
    </row>
    <row r="47" spans="1:14" x14ac:dyDescent="0.2">
      <c r="A47" s="7"/>
      <c r="B47" s="63" t="s">
        <v>11</v>
      </c>
      <c r="C47" s="25" t="s">
        <v>124</v>
      </c>
      <c r="D47" s="25" t="s">
        <v>67</v>
      </c>
      <c r="E47" s="358">
        <v>98182</v>
      </c>
      <c r="F47" s="365">
        <v>12058109.300000001</v>
      </c>
      <c r="G47" s="358">
        <v>51392802</v>
      </c>
      <c r="H47" s="358">
        <v>89660</v>
      </c>
      <c r="I47" s="358">
        <v>2293.4699999999998</v>
      </c>
      <c r="J47" s="358">
        <v>760.11999999999989</v>
      </c>
      <c r="K47" s="358">
        <v>36.150000000000006</v>
      </c>
      <c r="L47" s="358">
        <v>0</v>
      </c>
      <c r="M47" s="358">
        <v>1497.2</v>
      </c>
      <c r="N47" s="358">
        <v>0</v>
      </c>
    </row>
    <row r="48" spans="1:14" x14ac:dyDescent="0.2">
      <c r="A48" s="7"/>
      <c r="B48" s="63" t="s">
        <v>10</v>
      </c>
      <c r="C48" s="25" t="s">
        <v>124</v>
      </c>
      <c r="D48" s="25" t="s">
        <v>68</v>
      </c>
      <c r="E48" s="358">
        <v>11868</v>
      </c>
      <c r="F48" s="365">
        <v>500517.29999999993</v>
      </c>
      <c r="G48" s="358">
        <v>3490350</v>
      </c>
      <c r="H48" s="358">
        <v>16811.511299999998</v>
      </c>
      <c r="I48" s="358">
        <v>533.14900000000011</v>
      </c>
      <c r="J48" s="358">
        <v>234.52700000000004</v>
      </c>
      <c r="K48" s="358">
        <v>3.1670000000000003</v>
      </c>
      <c r="L48" s="358">
        <v>0</v>
      </c>
      <c r="M48" s="358">
        <v>295.45500000000004</v>
      </c>
      <c r="N48" s="358">
        <v>0</v>
      </c>
    </row>
    <row r="49" spans="1:14" x14ac:dyDescent="0.2">
      <c r="A49" s="7"/>
      <c r="B49" s="63" t="s">
        <v>9</v>
      </c>
      <c r="C49" s="25" t="s">
        <v>124</v>
      </c>
      <c r="D49" s="25" t="s">
        <v>67</v>
      </c>
      <c r="E49" s="358">
        <v>36799</v>
      </c>
      <c r="F49" s="365">
        <v>1741729.2</v>
      </c>
      <c r="G49" s="358">
        <v>12955494.599999998</v>
      </c>
      <c r="H49" s="358">
        <v>31636.852900000002</v>
      </c>
      <c r="I49" s="358">
        <v>1432.3890000000001</v>
      </c>
      <c r="J49" s="358">
        <v>620.05500000000018</v>
      </c>
      <c r="K49" s="358">
        <v>14.632999999999999</v>
      </c>
      <c r="L49" s="358">
        <v>0</v>
      </c>
      <c r="M49" s="358">
        <v>797.70100000000002</v>
      </c>
      <c r="N49" s="358">
        <v>0</v>
      </c>
    </row>
    <row r="50" spans="1:14" x14ac:dyDescent="0.2">
      <c r="A50" s="7"/>
      <c r="B50" s="63" t="s">
        <v>8</v>
      </c>
      <c r="C50" s="25" t="s">
        <v>124</v>
      </c>
      <c r="D50" s="25" t="s">
        <v>68</v>
      </c>
      <c r="E50" s="358">
        <v>91420</v>
      </c>
      <c r="F50" s="365">
        <v>8256320</v>
      </c>
      <c r="G50" s="358">
        <v>35578800.000000007</v>
      </c>
      <c r="H50" s="358">
        <v>137429</v>
      </c>
      <c r="I50" s="358">
        <v>2641</v>
      </c>
      <c r="J50" s="358">
        <v>892</v>
      </c>
      <c r="K50" s="358">
        <v>209</v>
      </c>
      <c r="L50" s="358">
        <v>15</v>
      </c>
      <c r="M50" s="358">
        <v>1525</v>
      </c>
      <c r="N50" s="358">
        <v>0</v>
      </c>
    </row>
    <row r="51" spans="1:14" x14ac:dyDescent="0.2">
      <c r="A51" s="7"/>
      <c r="B51" s="63" t="s">
        <v>7</v>
      </c>
      <c r="C51" s="25" t="s">
        <v>124</v>
      </c>
      <c r="D51" s="25" t="s">
        <v>68</v>
      </c>
      <c r="E51" s="358">
        <v>69457</v>
      </c>
      <c r="F51" s="365">
        <v>1248919.1999999997</v>
      </c>
      <c r="G51" s="358">
        <v>10691680</v>
      </c>
      <c r="H51" s="358">
        <v>83745.369600000005</v>
      </c>
      <c r="I51" s="358">
        <v>1747.9060000000002</v>
      </c>
      <c r="J51" s="358">
        <v>570.29900000000021</v>
      </c>
      <c r="K51" s="358">
        <v>9.9440000000000026</v>
      </c>
      <c r="L51" s="358">
        <v>587.10140000000001</v>
      </c>
      <c r="M51" s="358">
        <v>580.35559999999998</v>
      </c>
      <c r="N51" s="358">
        <v>0.20599999999999999</v>
      </c>
    </row>
    <row r="52" spans="1:14" x14ac:dyDescent="0.2">
      <c r="A52" s="7"/>
      <c r="B52" s="63" t="s">
        <v>6</v>
      </c>
      <c r="C52" s="25" t="s">
        <v>124</v>
      </c>
      <c r="D52" s="25" t="s">
        <v>69</v>
      </c>
      <c r="E52" s="358">
        <v>73387</v>
      </c>
      <c r="F52" s="365">
        <v>5646206.3999999985</v>
      </c>
      <c r="G52" s="358">
        <v>25907739.999999996</v>
      </c>
      <c r="H52" s="358">
        <v>86240.88</v>
      </c>
      <c r="I52" s="358">
        <v>2631.29</v>
      </c>
      <c r="J52" s="358">
        <v>1014.3299999999999</v>
      </c>
      <c r="K52" s="358">
        <v>182.49</v>
      </c>
      <c r="L52" s="358">
        <v>162.95000000000002</v>
      </c>
      <c r="M52" s="358">
        <v>1271.52</v>
      </c>
      <c r="N52" s="358">
        <v>0</v>
      </c>
    </row>
    <row r="53" spans="1:14" ht="15" thickBot="1" x14ac:dyDescent="0.25">
      <c r="A53" s="7"/>
      <c r="B53" s="64" t="s">
        <v>4</v>
      </c>
      <c r="C53" s="44" t="s">
        <v>124</v>
      </c>
      <c r="D53" s="44" t="s">
        <v>68</v>
      </c>
      <c r="E53" s="359">
        <v>54810</v>
      </c>
      <c r="F53" s="366">
        <v>3040469.0999999992</v>
      </c>
      <c r="G53" s="359">
        <v>19569235.040000003</v>
      </c>
      <c r="H53" s="359">
        <v>37231.0484</v>
      </c>
      <c r="I53" s="359">
        <v>1279.5189999999998</v>
      </c>
      <c r="J53" s="359">
        <v>409.89199999999977</v>
      </c>
      <c r="K53" s="359">
        <v>30.27099999999999</v>
      </c>
      <c r="L53" s="359">
        <v>0</v>
      </c>
      <c r="M53" s="359">
        <v>839.35599999999988</v>
      </c>
      <c r="N53" s="359">
        <v>0</v>
      </c>
    </row>
    <row r="54" spans="1:14" ht="15" customHeight="1" x14ac:dyDescent="0.2">
      <c r="A54" s="7"/>
    </row>
    <row r="55" spans="1:14" ht="15" customHeight="1" x14ac:dyDescent="0.2">
      <c r="A55" s="7"/>
      <c r="B55" s="24" t="s">
        <v>163</v>
      </c>
    </row>
    <row r="56" spans="1:14" ht="15" customHeight="1" x14ac:dyDescent="0.2">
      <c r="A56" s="7"/>
      <c r="B56" s="26"/>
    </row>
    <row r="57" spans="1:14" ht="15" customHeight="1" x14ac:dyDescent="0.2">
      <c r="A57" s="7"/>
      <c r="B57" s="24" t="s">
        <v>162</v>
      </c>
    </row>
    <row r="58" spans="1:14" ht="15" customHeight="1" x14ac:dyDescent="0.2">
      <c r="A58" s="7"/>
    </row>
    <row r="59" spans="1:14" ht="15" customHeight="1" x14ac:dyDescent="0.2">
      <c r="A59" s="7"/>
    </row>
    <row r="60" spans="1:14" ht="14.25" customHeight="1" x14ac:dyDescent="0.2"/>
    <row r="61" spans="1:14" ht="14.25" customHeight="1" x14ac:dyDescent="0.2"/>
    <row r="62" spans="1:14" ht="14.25" customHeight="1" x14ac:dyDescent="0.2"/>
    <row r="63" spans="1:14" ht="14.25" customHeight="1" x14ac:dyDescent="0.2"/>
  </sheetData>
  <mergeCells count="3">
    <mergeCell ref="B2:C2"/>
    <mergeCell ref="B3:C3"/>
    <mergeCell ref="I4:N4"/>
  </mergeCells>
  <hyperlinks>
    <hyperlink ref="B55" location="'Data Pack Introduction'!B1" tooltip="Introduction Page" display="Back to Introduction Page" xr:uid="{F1215C9E-9700-487D-AD49-4444135EB902}"/>
    <hyperlink ref="B57" location="'Environmental Performance Data '!B1" tooltip="Environmental Report Summary" display="Go to Environmental Report Summary Page" xr:uid="{507A6795-39BE-4A15-9B58-DD73F50F4D5B}"/>
  </hyperlinks>
  <pageMargins left="0.7" right="0.7" top="0.75" bottom="0.75" header="0.3" footer="0.3"/>
  <pageSetup paperSize="9" orientation="portrait"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4">
    <tabColor rgb="FF009A46"/>
  </sheetPr>
  <dimension ref="B1:P76"/>
  <sheetViews>
    <sheetView showGridLines="0" topLeftCell="A7" zoomScale="85" zoomScaleNormal="85" workbookViewId="0">
      <selection activeCell="N20" sqref="N20"/>
    </sheetView>
  </sheetViews>
  <sheetFormatPr defaultColWidth="9" defaultRowHeight="14.25" x14ac:dyDescent="0.2"/>
  <cols>
    <col min="1" max="1" width="3.75" style="8" customWidth="1"/>
    <col min="2" max="2" width="36.875" style="8" customWidth="1"/>
    <col min="3" max="3" width="18.625" style="8" customWidth="1"/>
    <col min="4" max="16" width="12.125" style="8" customWidth="1"/>
    <col min="17" max="16384" width="9" style="8"/>
  </cols>
  <sheetData>
    <row r="1" spans="2:16" ht="15" thickBot="1" x14ac:dyDescent="0.25"/>
    <row r="2" spans="2:16" ht="21" thickBot="1" x14ac:dyDescent="0.25">
      <c r="B2" s="404" t="s">
        <v>150</v>
      </c>
      <c r="C2" s="404"/>
    </row>
    <row r="3" spans="2:16" ht="76.5" customHeight="1" x14ac:dyDescent="0.2">
      <c r="B3" s="403" t="s">
        <v>197</v>
      </c>
      <c r="C3" s="403"/>
      <c r="D3" s="21"/>
      <c r="E3" s="21"/>
      <c r="F3" s="21"/>
    </row>
    <row r="4" spans="2:16" ht="15" customHeight="1" x14ac:dyDescent="0.2">
      <c r="D4" s="205">
        <v>17</v>
      </c>
      <c r="E4" s="205">
        <v>18</v>
      </c>
      <c r="F4" s="205">
        <v>19</v>
      </c>
      <c r="G4" s="205">
        <v>20</v>
      </c>
      <c r="H4" s="205">
        <v>21</v>
      </c>
      <c r="I4" s="205">
        <v>22</v>
      </c>
      <c r="J4" s="205">
        <v>23</v>
      </c>
      <c r="K4" s="205">
        <v>24</v>
      </c>
      <c r="L4" s="205">
        <v>25</v>
      </c>
      <c r="M4" s="205">
        <v>26</v>
      </c>
      <c r="N4" s="205">
        <v>27</v>
      </c>
      <c r="O4" s="205">
        <v>28</v>
      </c>
      <c r="P4" s="205">
        <v>29</v>
      </c>
    </row>
    <row r="5" spans="2:16" s="9" customFormat="1" ht="15" customHeight="1" x14ac:dyDescent="0.2">
      <c r="B5" s="55" t="s">
        <v>179</v>
      </c>
      <c r="C5" s="70" t="s">
        <v>0</v>
      </c>
      <c r="D5" s="55" t="s">
        <v>164</v>
      </c>
      <c r="E5" s="55" t="s">
        <v>165</v>
      </c>
      <c r="F5" s="55" t="s">
        <v>166</v>
      </c>
      <c r="G5" s="55" t="s">
        <v>167</v>
      </c>
      <c r="H5" s="55" t="s">
        <v>168</v>
      </c>
      <c r="I5" s="55" t="s">
        <v>169</v>
      </c>
      <c r="J5" s="55" t="s">
        <v>170</v>
      </c>
      <c r="K5" s="55" t="s">
        <v>171</v>
      </c>
      <c r="L5" s="55" t="s">
        <v>172</v>
      </c>
      <c r="M5" s="55" t="s">
        <v>173</v>
      </c>
      <c r="N5" s="55" t="s">
        <v>174</v>
      </c>
      <c r="O5" s="70" t="s">
        <v>185</v>
      </c>
      <c r="P5" s="55" t="s">
        <v>293</v>
      </c>
    </row>
    <row r="6" spans="2:16" ht="15" customHeight="1" x14ac:dyDescent="0.2">
      <c r="B6" s="257" t="s">
        <v>144</v>
      </c>
      <c r="C6" s="258" t="s">
        <v>147</v>
      </c>
      <c r="D6" s="278">
        <v>138.85996878917021</v>
      </c>
      <c r="E6" s="278">
        <v>138.38551788303531</v>
      </c>
      <c r="F6" s="278">
        <v>110.96669150465766</v>
      </c>
      <c r="G6" s="278">
        <v>95.916664475695924</v>
      </c>
      <c r="H6" s="278">
        <v>79.030421032024719</v>
      </c>
      <c r="I6" s="278">
        <v>76.993633526347253</v>
      </c>
      <c r="J6" s="278">
        <v>73.439881675009104</v>
      </c>
      <c r="K6" s="278">
        <v>72.900118775490654</v>
      </c>
      <c r="L6" s="278">
        <v>70.527162101340821</v>
      </c>
      <c r="M6" s="278">
        <v>61.418520918363924</v>
      </c>
      <c r="N6" s="278">
        <v>51.747241955277367</v>
      </c>
      <c r="O6" s="278">
        <v>49.164016385474007</v>
      </c>
      <c r="P6" s="278">
        <v>44.646771505544812</v>
      </c>
    </row>
    <row r="7" spans="2:16" ht="15" customHeight="1" x14ac:dyDescent="0.2">
      <c r="B7" s="257" t="s">
        <v>124</v>
      </c>
      <c r="C7" s="258" t="s">
        <v>147</v>
      </c>
      <c r="D7" s="278">
        <v>134.26328062867873</v>
      </c>
      <c r="E7" s="278">
        <v>129.76592985069928</v>
      </c>
      <c r="F7" s="278">
        <v>128.93569392844944</v>
      </c>
      <c r="G7" s="278">
        <v>115.6400555550197</v>
      </c>
      <c r="H7" s="278">
        <v>116.41882373736875</v>
      </c>
      <c r="I7" s="278">
        <v>113.37140923018904</v>
      </c>
      <c r="J7" s="278">
        <v>99.400527475293075</v>
      </c>
      <c r="K7" s="278">
        <v>92.889972972209378</v>
      </c>
      <c r="L7" s="278">
        <v>89.923473966593306</v>
      </c>
      <c r="M7" s="278">
        <v>85.225665880262994</v>
      </c>
      <c r="N7" s="278">
        <v>69.246001046721844</v>
      </c>
      <c r="O7" s="278">
        <v>65.20646875572659</v>
      </c>
      <c r="P7" s="278">
        <v>63</v>
      </c>
    </row>
    <row r="8" spans="2:16" ht="15" customHeight="1" thickBot="1" x14ac:dyDescent="0.25">
      <c r="B8" s="257" t="s">
        <v>143</v>
      </c>
      <c r="C8" s="258" t="s">
        <v>147</v>
      </c>
      <c r="D8" s="271"/>
      <c r="E8" s="271"/>
      <c r="F8" s="278">
        <v>68.417309210526312</v>
      </c>
      <c r="G8" s="278">
        <v>60.74635775862069</v>
      </c>
      <c r="H8" s="278">
        <v>50.443025862068964</v>
      </c>
      <c r="I8" s="278">
        <v>59.537925868858075</v>
      </c>
      <c r="J8" s="278">
        <v>51.838506632434743</v>
      </c>
      <c r="K8" s="278">
        <v>53.79403080872914</v>
      </c>
      <c r="L8" s="278">
        <v>55.063008769957271</v>
      </c>
      <c r="M8" s="278">
        <v>47.973198420533066</v>
      </c>
      <c r="N8" s="278">
        <v>37.140093146410088</v>
      </c>
      <c r="O8" s="279">
        <v>37.371399520283667</v>
      </c>
      <c r="P8" s="278">
        <v>31.217238502450723</v>
      </c>
    </row>
    <row r="9" spans="2:16" ht="15" customHeight="1" thickTop="1" thickBot="1" x14ac:dyDescent="0.25">
      <c r="B9" s="242" t="s">
        <v>64</v>
      </c>
      <c r="C9" s="243" t="s">
        <v>147</v>
      </c>
      <c r="D9" s="275">
        <v>136.35775596689723</v>
      </c>
      <c r="E9" s="275">
        <v>133.77195612985832</v>
      </c>
      <c r="F9" s="275">
        <v>120.20898180133834</v>
      </c>
      <c r="G9" s="275">
        <v>106.28841651874687</v>
      </c>
      <c r="H9" s="275">
        <v>98.369409814614826</v>
      </c>
      <c r="I9" s="275">
        <v>96.029150869682624</v>
      </c>
      <c r="J9" s="275">
        <v>86.904296673576994</v>
      </c>
      <c r="K9" s="275">
        <v>83.291963616717879</v>
      </c>
      <c r="L9" s="275">
        <v>79.488619637674958</v>
      </c>
      <c r="M9" s="275">
        <v>71.25164555829133</v>
      </c>
      <c r="N9" s="275">
        <v>58.31441498493178</v>
      </c>
      <c r="O9" s="275">
        <v>55.445402529005186</v>
      </c>
      <c r="P9" s="275">
        <v>52.975798654306203</v>
      </c>
    </row>
    <row r="10" spans="2:16" s="10" customFormat="1" ht="15" customHeight="1" thickTop="1" x14ac:dyDescent="0.2">
      <c r="B10" s="59" t="s">
        <v>145</v>
      </c>
      <c r="C10" s="53" t="s">
        <v>147</v>
      </c>
      <c r="D10" s="263"/>
      <c r="E10" s="263"/>
      <c r="F10" s="263"/>
      <c r="G10" s="263"/>
      <c r="H10" s="346">
        <v>147.71982719417915</v>
      </c>
      <c r="I10" s="346">
        <v>18.46054183963291</v>
      </c>
      <c r="J10" s="346">
        <v>0.1669189189189447</v>
      </c>
      <c r="K10" s="346">
        <v>8.1081081076091158E-5</v>
      </c>
      <c r="L10" s="346">
        <v>8.1081081076091158E-5</v>
      </c>
      <c r="M10" s="346">
        <v>8.1081081076091158E-5</v>
      </c>
      <c r="N10" s="346">
        <v>1.5363086178596762E-14</v>
      </c>
      <c r="O10" s="346">
        <v>1.5363086178596762E-14</v>
      </c>
      <c r="P10" s="346">
        <v>1.5363086178596762E-14</v>
      </c>
    </row>
    <row r="11" spans="2:16" ht="15" customHeight="1" x14ac:dyDescent="0.2">
      <c r="B11" s="58" t="s">
        <v>146</v>
      </c>
      <c r="C11" s="57" t="s">
        <v>145</v>
      </c>
      <c r="D11" s="346">
        <v>0</v>
      </c>
      <c r="E11" s="346">
        <v>0</v>
      </c>
      <c r="F11" s="346">
        <v>0</v>
      </c>
      <c r="G11" s="346">
        <v>0</v>
      </c>
      <c r="H11" s="346">
        <v>147.71982719417915</v>
      </c>
      <c r="I11" s="346">
        <v>18.46054183963291</v>
      </c>
      <c r="J11" s="346">
        <v>0.1669189189189447</v>
      </c>
      <c r="K11" s="346">
        <v>8.1081081076091158E-5</v>
      </c>
      <c r="L11" s="346">
        <v>8.1081081076091158E-5</v>
      </c>
      <c r="M11" s="346">
        <v>8.1081081076091158E-5</v>
      </c>
      <c r="N11" s="346">
        <v>8.1081081076091158E-5</v>
      </c>
      <c r="O11" s="346">
        <v>1.5363086178596762E-14</v>
      </c>
      <c r="P11" s="346">
        <v>1.5363086178596762E-14</v>
      </c>
    </row>
    <row r="12" spans="2:16" ht="15" customHeight="1" thickBot="1" x14ac:dyDescent="0.25">
      <c r="B12" s="60" t="s">
        <v>63</v>
      </c>
      <c r="C12" s="56" t="s">
        <v>145</v>
      </c>
      <c r="D12" s="267">
        <v>0</v>
      </c>
      <c r="E12" s="267">
        <v>0</v>
      </c>
      <c r="F12" s="267">
        <v>0</v>
      </c>
      <c r="G12" s="267">
        <v>0</v>
      </c>
      <c r="H12" s="267">
        <v>1.5363086178596762E-14</v>
      </c>
      <c r="I12" s="267">
        <v>1.5363086178596762E-14</v>
      </c>
      <c r="J12" s="267">
        <v>1.5363086178596762E-14</v>
      </c>
      <c r="K12" s="267">
        <v>1.5363086178596762E-14</v>
      </c>
      <c r="L12" s="267">
        <v>1.5363086178596762E-14</v>
      </c>
      <c r="M12" s="267">
        <v>1.5363086178596762E-14</v>
      </c>
      <c r="N12" s="267">
        <v>1.5363086178596762E-14</v>
      </c>
      <c r="O12" s="267">
        <v>1.5363086178596762E-14</v>
      </c>
      <c r="P12" s="346">
        <v>1.5363086178596762E-14</v>
      </c>
    </row>
    <row r="13" spans="2:16" ht="15" customHeight="1" x14ac:dyDescent="0.2">
      <c r="B13" s="58" t="s">
        <v>62</v>
      </c>
      <c r="C13" s="57" t="s">
        <v>143</v>
      </c>
      <c r="D13" s="268">
        <v>0</v>
      </c>
      <c r="E13" s="268">
        <v>0</v>
      </c>
      <c r="F13" s="268">
        <v>0</v>
      </c>
      <c r="G13" s="268">
        <v>0</v>
      </c>
      <c r="H13" s="268">
        <v>0</v>
      </c>
      <c r="I13" s="268">
        <v>0</v>
      </c>
      <c r="J13" s="268">
        <v>0</v>
      </c>
      <c r="K13" s="268">
        <v>0</v>
      </c>
      <c r="L13" s="268">
        <v>42.731990310859906</v>
      </c>
      <c r="M13" s="268">
        <v>30.079378280177639</v>
      </c>
      <c r="N13" s="268">
        <v>22.19279773920065</v>
      </c>
      <c r="O13" s="268">
        <v>0</v>
      </c>
      <c r="P13" s="269">
        <v>0</v>
      </c>
    </row>
    <row r="14" spans="2:16" ht="15" customHeight="1" x14ac:dyDescent="0.2">
      <c r="B14" s="59" t="s">
        <v>61</v>
      </c>
      <c r="C14" s="53" t="s">
        <v>143</v>
      </c>
      <c r="D14" s="268">
        <v>0</v>
      </c>
      <c r="E14" s="268">
        <v>0</v>
      </c>
      <c r="F14" s="268">
        <v>0</v>
      </c>
      <c r="G14" s="268">
        <v>0</v>
      </c>
      <c r="H14" s="268">
        <v>0</v>
      </c>
      <c r="I14" s="268">
        <v>0</v>
      </c>
      <c r="J14" s="268">
        <v>0</v>
      </c>
      <c r="K14" s="268">
        <v>0</v>
      </c>
      <c r="L14" s="268">
        <v>68.148525530694215</v>
      </c>
      <c r="M14" s="268">
        <v>69.730177854274245</v>
      </c>
      <c r="N14" s="268">
        <v>55.386836386215471</v>
      </c>
      <c r="O14" s="268">
        <v>49.809003415088483</v>
      </c>
      <c r="P14" s="268">
        <v>40.017991307047495</v>
      </c>
    </row>
    <row r="15" spans="2:16" ht="15" customHeight="1" x14ac:dyDescent="0.2">
      <c r="B15" s="59" t="s">
        <v>60</v>
      </c>
      <c r="C15" s="53" t="s">
        <v>143</v>
      </c>
      <c r="D15" s="268">
        <v>0</v>
      </c>
      <c r="E15" s="268">
        <v>0</v>
      </c>
      <c r="F15" s="268">
        <v>80.00162499999999</v>
      </c>
      <c r="G15" s="268">
        <v>78.34408333333333</v>
      </c>
      <c r="H15" s="268">
        <v>67.251458333333332</v>
      </c>
      <c r="I15" s="268">
        <v>72.182101245480112</v>
      </c>
      <c r="J15" s="268">
        <v>70.857111289674577</v>
      </c>
      <c r="K15" s="268">
        <v>66.279208517476903</v>
      </c>
      <c r="L15" s="268">
        <v>55.158035355564486</v>
      </c>
      <c r="M15" s="268">
        <v>59.551908396946558</v>
      </c>
      <c r="N15" s="268">
        <v>48.295942145439909</v>
      </c>
      <c r="O15" s="268">
        <v>40.980306298533229</v>
      </c>
      <c r="P15" s="268">
        <v>35.490897325280415</v>
      </c>
    </row>
    <row r="16" spans="2:16" ht="15" customHeight="1" x14ac:dyDescent="0.2">
      <c r="B16" s="59" t="s">
        <v>59</v>
      </c>
      <c r="C16" s="53" t="s">
        <v>143</v>
      </c>
      <c r="D16" s="268">
        <v>0</v>
      </c>
      <c r="E16" s="268">
        <v>0</v>
      </c>
      <c r="F16" s="268">
        <v>59.742450980392157</v>
      </c>
      <c r="G16" s="268">
        <v>64.177901960784311</v>
      </c>
      <c r="H16" s="268">
        <v>55.504392156862757</v>
      </c>
      <c r="I16" s="268">
        <v>76.292481056926377</v>
      </c>
      <c r="J16" s="268">
        <v>53.54769679300292</v>
      </c>
      <c r="K16" s="268">
        <v>59.568435374149651</v>
      </c>
      <c r="L16" s="268">
        <v>71.632964042759966</v>
      </c>
      <c r="M16" s="268">
        <v>55.345247813411071</v>
      </c>
      <c r="N16" s="268">
        <v>49.711622934888247</v>
      </c>
      <c r="O16" s="268">
        <v>0</v>
      </c>
      <c r="P16" s="268">
        <v>0</v>
      </c>
    </row>
    <row r="17" spans="2:16" ht="15" customHeight="1" x14ac:dyDescent="0.2">
      <c r="B17" s="59" t="s">
        <v>58</v>
      </c>
      <c r="C17" s="53" t="s">
        <v>143</v>
      </c>
      <c r="D17" s="268">
        <v>0</v>
      </c>
      <c r="E17" s="268">
        <v>0</v>
      </c>
      <c r="F17" s="268">
        <v>66.273358490566054</v>
      </c>
      <c r="G17" s="268">
        <v>49.632773584905649</v>
      </c>
      <c r="H17" s="268">
        <v>55.419509433962261</v>
      </c>
      <c r="I17" s="268">
        <v>57.334096546460607</v>
      </c>
      <c r="J17" s="268">
        <v>55.682777671937508</v>
      </c>
      <c r="K17" s="268">
        <v>44.33558773099638</v>
      </c>
      <c r="L17" s="268">
        <v>56.92076586016384</v>
      </c>
      <c r="M17" s="268">
        <v>50.586949895218133</v>
      </c>
      <c r="N17" s="268">
        <v>44.517831967993914</v>
      </c>
      <c r="O17" s="268">
        <v>0</v>
      </c>
      <c r="P17" s="268">
        <v>0</v>
      </c>
    </row>
    <row r="18" spans="2:16" ht="15" customHeight="1" thickBot="1" x14ac:dyDescent="0.25">
      <c r="B18" s="60" t="s">
        <v>57</v>
      </c>
      <c r="C18" s="56" t="s">
        <v>143</v>
      </c>
      <c r="D18" s="267">
        <v>0</v>
      </c>
      <c r="E18" s="267">
        <v>0</v>
      </c>
      <c r="F18" s="267">
        <v>0</v>
      </c>
      <c r="G18" s="267">
        <v>55.362862499999999</v>
      </c>
      <c r="H18" s="267">
        <v>33.834425000000003</v>
      </c>
      <c r="I18" s="267">
        <v>42.330107526881719</v>
      </c>
      <c r="J18" s="267">
        <v>36.378769692423106</v>
      </c>
      <c r="K18" s="267">
        <v>48.516066516629159</v>
      </c>
      <c r="L18" s="267">
        <v>47.961552888222052</v>
      </c>
      <c r="M18" s="267">
        <v>38.431876543209867</v>
      </c>
      <c r="N18" s="267">
        <v>25.860666666666667</v>
      </c>
      <c r="O18" s="267">
        <v>25.414123456790122</v>
      </c>
      <c r="P18" s="267">
        <v>21.77191358024691</v>
      </c>
    </row>
    <row r="19" spans="2:16" ht="15" customHeight="1" x14ac:dyDescent="0.2">
      <c r="B19" s="58" t="s">
        <v>56</v>
      </c>
      <c r="C19" s="57" t="s">
        <v>144</v>
      </c>
      <c r="D19" s="268">
        <v>194.0321732101616</v>
      </c>
      <c r="E19" s="268">
        <v>206.65429099307161</v>
      </c>
      <c r="F19" s="268">
        <v>192.84636416869924</v>
      </c>
      <c r="G19" s="268">
        <v>170.62902578809772</v>
      </c>
      <c r="H19" s="268">
        <v>113.25496235297373</v>
      </c>
      <c r="I19" s="268">
        <v>106.43553216994398</v>
      </c>
      <c r="J19" s="268">
        <v>104.76403086813787</v>
      </c>
      <c r="K19" s="268">
        <v>96.563386408309029</v>
      </c>
      <c r="L19" s="268">
        <v>105.90062922341502</v>
      </c>
      <c r="M19" s="268">
        <v>98.067065192083803</v>
      </c>
      <c r="N19" s="268">
        <v>108.58292075736325</v>
      </c>
      <c r="O19" s="268">
        <v>81.247577974949039</v>
      </c>
      <c r="P19" s="268">
        <v>78.959318254221103</v>
      </c>
    </row>
    <row r="20" spans="2:16" ht="15" customHeight="1" x14ac:dyDescent="0.2">
      <c r="B20" s="59" t="s">
        <v>55</v>
      </c>
      <c r="C20" s="53" t="s">
        <v>144</v>
      </c>
      <c r="D20" s="268">
        <v>73.887088607594933</v>
      </c>
      <c r="E20" s="268">
        <v>73.274620253164557</v>
      </c>
      <c r="F20" s="268">
        <v>48.011216180719728</v>
      </c>
      <c r="G20" s="268">
        <v>52.968360914105595</v>
      </c>
      <c r="H20" s="268">
        <v>53.159062253743109</v>
      </c>
      <c r="I20" s="268">
        <v>38.294751402248664</v>
      </c>
      <c r="J20" s="268">
        <v>27.211598984771573</v>
      </c>
      <c r="K20" s="268">
        <v>0</v>
      </c>
      <c r="L20" s="268">
        <v>0</v>
      </c>
      <c r="M20" s="268">
        <v>0</v>
      </c>
      <c r="N20" s="268">
        <v>0</v>
      </c>
      <c r="O20" s="268">
        <v>0</v>
      </c>
      <c r="P20" s="268">
        <v>0</v>
      </c>
    </row>
    <row r="21" spans="2:16" ht="15" customHeight="1" x14ac:dyDescent="0.2">
      <c r="B21" s="59" t="s">
        <v>54</v>
      </c>
      <c r="C21" s="53" t="s">
        <v>144</v>
      </c>
      <c r="D21" s="268">
        <v>101.66288157894736</v>
      </c>
      <c r="E21" s="268">
        <v>90.499000000000009</v>
      </c>
      <c r="F21" s="268">
        <v>52.90334210526315</v>
      </c>
      <c r="G21" s="268">
        <v>35.792219251336903</v>
      </c>
      <c r="H21" s="268">
        <v>42.283141711229945</v>
      </c>
      <c r="I21" s="268">
        <v>42.266009526329718</v>
      </c>
      <c r="J21" s="268">
        <v>25.50171122994653</v>
      </c>
      <c r="K21" s="268">
        <v>0</v>
      </c>
      <c r="L21" s="268">
        <v>0</v>
      </c>
      <c r="M21" s="268">
        <v>0</v>
      </c>
      <c r="N21" s="268">
        <v>0</v>
      </c>
      <c r="O21" s="268">
        <v>0</v>
      </c>
      <c r="P21" s="268">
        <v>0</v>
      </c>
    </row>
    <row r="22" spans="2:16" ht="15" customHeight="1" x14ac:dyDescent="0.2">
      <c r="B22" s="59" t="s">
        <v>53</v>
      </c>
      <c r="C22" s="53" t="s">
        <v>144</v>
      </c>
      <c r="D22" s="268">
        <v>0</v>
      </c>
      <c r="E22" s="268">
        <v>0</v>
      </c>
      <c r="F22" s="268">
        <v>0</v>
      </c>
      <c r="G22" s="268">
        <v>0</v>
      </c>
      <c r="H22" s="268">
        <v>0</v>
      </c>
      <c r="I22" s="268">
        <v>0</v>
      </c>
      <c r="J22" s="268">
        <v>0</v>
      </c>
      <c r="K22" s="268">
        <v>0</v>
      </c>
      <c r="L22" s="268">
        <v>0</v>
      </c>
      <c r="M22" s="268">
        <v>57.330363636363622</v>
      </c>
      <c r="N22" s="268">
        <v>52.058127272727276</v>
      </c>
      <c r="O22" s="268">
        <v>0</v>
      </c>
      <c r="P22" s="268">
        <v>0</v>
      </c>
    </row>
    <row r="23" spans="2:16" ht="15" customHeight="1" x14ac:dyDescent="0.2">
      <c r="B23" s="59" t="s">
        <v>52</v>
      </c>
      <c r="C23" s="53" t="s">
        <v>144</v>
      </c>
      <c r="D23" s="268">
        <v>0</v>
      </c>
      <c r="E23" s="268">
        <v>0</v>
      </c>
      <c r="F23" s="268">
        <v>0</v>
      </c>
      <c r="G23" s="268">
        <v>0</v>
      </c>
      <c r="H23" s="268">
        <v>0</v>
      </c>
      <c r="I23" s="268">
        <v>0</v>
      </c>
      <c r="J23" s="268">
        <v>0</v>
      </c>
      <c r="K23" s="268">
        <v>0</v>
      </c>
      <c r="L23" s="268">
        <v>0</v>
      </c>
      <c r="M23" s="268">
        <v>0</v>
      </c>
      <c r="N23" s="268">
        <v>47.994421693967233</v>
      </c>
      <c r="O23" s="268">
        <v>45.271171215880898</v>
      </c>
      <c r="P23" s="268">
        <v>36.263918602915574</v>
      </c>
    </row>
    <row r="24" spans="2:16" ht="15" customHeight="1" x14ac:dyDescent="0.2">
      <c r="B24" s="59" t="s">
        <v>51</v>
      </c>
      <c r="C24" s="53" t="s">
        <v>144</v>
      </c>
      <c r="D24" s="268">
        <v>0</v>
      </c>
      <c r="E24" s="268">
        <v>0</v>
      </c>
      <c r="F24" s="268">
        <v>0</v>
      </c>
      <c r="G24" s="268">
        <v>0</v>
      </c>
      <c r="H24" s="268">
        <v>0</v>
      </c>
      <c r="I24" s="268">
        <v>0</v>
      </c>
      <c r="J24" s="268">
        <v>0</v>
      </c>
      <c r="K24" s="268">
        <v>0</v>
      </c>
      <c r="L24" s="268">
        <v>0</v>
      </c>
      <c r="M24" s="268">
        <v>36.734873524451942</v>
      </c>
      <c r="N24" s="268">
        <v>37.052182124789212</v>
      </c>
      <c r="O24" s="268">
        <v>30.320835019560239</v>
      </c>
      <c r="P24" s="268">
        <v>11.547146904087406</v>
      </c>
    </row>
    <row r="25" spans="2:16" ht="15" customHeight="1" x14ac:dyDescent="0.2">
      <c r="B25" s="59" t="s">
        <v>50</v>
      </c>
      <c r="C25" s="53" t="s">
        <v>144</v>
      </c>
      <c r="D25" s="268">
        <v>172.94996621621621</v>
      </c>
      <c r="E25" s="268">
        <v>179.66498648648647</v>
      </c>
      <c r="F25" s="268">
        <v>141.35604054054048</v>
      </c>
      <c r="G25" s="268">
        <v>117.32472165094671</v>
      </c>
      <c r="H25" s="268">
        <v>118.67231402028224</v>
      </c>
      <c r="I25" s="268">
        <v>0</v>
      </c>
      <c r="J25" s="268">
        <v>0</v>
      </c>
      <c r="K25" s="268">
        <v>0</v>
      </c>
      <c r="L25" s="268">
        <v>0</v>
      </c>
      <c r="M25" s="268">
        <v>0</v>
      </c>
      <c r="N25" s="268">
        <v>0</v>
      </c>
      <c r="O25" s="268">
        <v>0</v>
      </c>
      <c r="P25" s="268">
        <v>0</v>
      </c>
    </row>
    <row r="26" spans="2:16" ht="15" customHeight="1" x14ac:dyDescent="0.2">
      <c r="B26" s="59" t="s">
        <v>49</v>
      </c>
      <c r="C26" s="53" t="s">
        <v>144</v>
      </c>
      <c r="D26" s="268">
        <v>0</v>
      </c>
      <c r="E26" s="268">
        <v>0</v>
      </c>
      <c r="F26" s="268">
        <v>0</v>
      </c>
      <c r="G26" s="268">
        <v>0</v>
      </c>
      <c r="H26" s="268">
        <v>0</v>
      </c>
      <c r="I26" s="268">
        <v>0</v>
      </c>
      <c r="J26" s="268">
        <v>0</v>
      </c>
      <c r="K26" s="268">
        <v>0</v>
      </c>
      <c r="L26" s="268">
        <v>0</v>
      </c>
      <c r="M26" s="268">
        <v>0</v>
      </c>
      <c r="N26" s="268">
        <v>29.876918174866166</v>
      </c>
      <c r="O26" s="268">
        <v>37.942119639442772</v>
      </c>
      <c r="P26" s="268">
        <v>41.17602930723384</v>
      </c>
    </row>
    <row r="27" spans="2:16" ht="15" customHeight="1" x14ac:dyDescent="0.2">
      <c r="B27" s="59" t="s">
        <v>48</v>
      </c>
      <c r="C27" s="53" t="s">
        <v>144</v>
      </c>
      <c r="D27" s="268">
        <v>0</v>
      </c>
      <c r="E27" s="268">
        <v>0</v>
      </c>
      <c r="F27" s="268">
        <v>0</v>
      </c>
      <c r="G27" s="268">
        <v>0</v>
      </c>
      <c r="H27" s="268">
        <v>41.897499484581623</v>
      </c>
      <c r="I27" s="268">
        <v>49.997397896853819</v>
      </c>
      <c r="J27" s="268">
        <v>53.420322836729298</v>
      </c>
      <c r="K27" s="268">
        <v>53.273108700126436</v>
      </c>
      <c r="L27" s="268">
        <v>51.844929581605939</v>
      </c>
      <c r="M27" s="268">
        <v>46.61811178736292</v>
      </c>
      <c r="N27" s="268">
        <v>29.762426861897623</v>
      </c>
      <c r="O27" s="268">
        <v>0</v>
      </c>
      <c r="P27" s="268">
        <v>0</v>
      </c>
    </row>
    <row r="28" spans="2:16" ht="15" customHeight="1" x14ac:dyDescent="0.2">
      <c r="B28" s="59" t="s">
        <v>47</v>
      </c>
      <c r="C28" s="53" t="s">
        <v>144</v>
      </c>
      <c r="D28" s="268">
        <v>140.41541176470588</v>
      </c>
      <c r="E28" s="268">
        <v>135.96839411764699</v>
      </c>
      <c r="F28" s="268">
        <v>100.75484117647059</v>
      </c>
      <c r="G28" s="268">
        <v>92.812573166096541</v>
      </c>
      <c r="H28" s="268">
        <v>84.080675028506278</v>
      </c>
      <c r="I28" s="268">
        <v>61.436279687269526</v>
      </c>
      <c r="J28" s="268">
        <v>59.615908116023498</v>
      </c>
      <c r="K28" s="268">
        <v>53.456485088334212</v>
      </c>
      <c r="L28" s="268">
        <v>75.188531160341924</v>
      </c>
      <c r="M28" s="268">
        <v>72.953042089384482</v>
      </c>
      <c r="N28" s="268">
        <v>47.041063924237939</v>
      </c>
      <c r="O28" s="268">
        <v>46.215883462835578</v>
      </c>
      <c r="P28" s="268">
        <v>40.557265160523194</v>
      </c>
    </row>
    <row r="29" spans="2:16" ht="15" customHeight="1" x14ac:dyDescent="0.2">
      <c r="B29" s="59" t="s">
        <v>46</v>
      </c>
      <c r="C29" s="53" t="s">
        <v>144</v>
      </c>
      <c r="D29" s="268">
        <v>0</v>
      </c>
      <c r="E29" s="268">
        <v>0</v>
      </c>
      <c r="F29" s="268">
        <v>0</v>
      </c>
      <c r="G29" s="268">
        <v>0</v>
      </c>
      <c r="H29" s="268">
        <v>45.02339442706004</v>
      </c>
      <c r="I29" s="268">
        <v>45.253057924139952</v>
      </c>
      <c r="J29" s="268">
        <v>51.264738312261102</v>
      </c>
      <c r="K29" s="268">
        <v>63.667083210820358</v>
      </c>
      <c r="L29" s="268">
        <v>60.291620111731852</v>
      </c>
      <c r="M29" s="268">
        <v>53.741928844457505</v>
      </c>
      <c r="N29" s="268">
        <v>46.352190532196396</v>
      </c>
      <c r="O29" s="268">
        <v>38.461269420513936</v>
      </c>
      <c r="P29" s="268">
        <v>0</v>
      </c>
    </row>
    <row r="30" spans="2:16" ht="15" customHeight="1" x14ac:dyDescent="0.2">
      <c r="B30" s="59" t="s">
        <v>358</v>
      </c>
      <c r="C30" s="53" t="s">
        <v>144</v>
      </c>
      <c r="D30" s="346">
        <v>158.25763680387411</v>
      </c>
      <c r="E30" s="346">
        <v>151.45082808716708</v>
      </c>
      <c r="F30" s="346">
        <v>115.93182808716708</v>
      </c>
      <c r="G30" s="346">
        <v>114.13569960221052</v>
      </c>
      <c r="H30" s="346">
        <v>117.54051846116877</v>
      </c>
      <c r="I30" s="346">
        <v>102.71639340332707</v>
      </c>
      <c r="J30" s="346">
        <v>109.27483021049083</v>
      </c>
      <c r="K30" s="346">
        <v>99.156595201079853</v>
      </c>
      <c r="L30" s="346">
        <v>94.876678155655711</v>
      </c>
      <c r="M30" s="346">
        <v>77.906890983152167</v>
      </c>
      <c r="N30" s="346">
        <v>60.700036212640619</v>
      </c>
      <c r="O30" s="346">
        <v>59.90060047748814</v>
      </c>
      <c r="P30" s="346">
        <v>50.929920477137188</v>
      </c>
    </row>
    <row r="31" spans="2:16" ht="15" customHeight="1" x14ac:dyDescent="0.2">
      <c r="B31" s="59" t="s">
        <v>45</v>
      </c>
      <c r="C31" s="53" t="s">
        <v>144</v>
      </c>
      <c r="D31" s="268">
        <v>0</v>
      </c>
      <c r="E31" s="268">
        <v>0</v>
      </c>
      <c r="F31" s="268">
        <v>0</v>
      </c>
      <c r="G31" s="268">
        <v>0</v>
      </c>
      <c r="H31" s="268">
        <v>0</v>
      </c>
      <c r="I31" s="268">
        <v>0</v>
      </c>
      <c r="J31" s="268">
        <v>0</v>
      </c>
      <c r="K31" s="268">
        <v>0</v>
      </c>
      <c r="L31" s="268">
        <v>0</v>
      </c>
      <c r="M31" s="268">
        <v>0</v>
      </c>
      <c r="N31" s="268">
        <v>59.406221794331771</v>
      </c>
      <c r="O31" s="268">
        <v>53.033014440433213</v>
      </c>
      <c r="P31" s="268">
        <v>53.779416365824297</v>
      </c>
    </row>
    <row r="32" spans="2:16" ht="15" customHeight="1" x14ac:dyDescent="0.2">
      <c r="B32" s="59" t="s">
        <v>44</v>
      </c>
      <c r="C32" s="53" t="s">
        <v>144</v>
      </c>
      <c r="D32" s="268">
        <v>0</v>
      </c>
      <c r="E32" s="268">
        <v>0</v>
      </c>
      <c r="F32" s="268">
        <v>0</v>
      </c>
      <c r="G32" s="268">
        <v>0</v>
      </c>
      <c r="H32" s="268">
        <v>0</v>
      </c>
      <c r="I32" s="268">
        <v>0</v>
      </c>
      <c r="J32" s="268">
        <v>0</v>
      </c>
      <c r="K32" s="268">
        <v>0</v>
      </c>
      <c r="L32" s="268">
        <v>0</v>
      </c>
      <c r="M32" s="268">
        <v>0</v>
      </c>
      <c r="N32" s="268">
        <v>43.697599396074487</v>
      </c>
      <c r="O32" s="268">
        <v>31.324544376944722</v>
      </c>
      <c r="P32" s="268">
        <v>27.026803970958678</v>
      </c>
    </row>
    <row r="33" spans="2:16" ht="15" customHeight="1" x14ac:dyDescent="0.2">
      <c r="B33" s="59" t="s">
        <v>43</v>
      </c>
      <c r="C33" s="53" t="s">
        <v>144</v>
      </c>
      <c r="D33" s="268">
        <v>0</v>
      </c>
      <c r="E33" s="268">
        <v>0</v>
      </c>
      <c r="F33" s="268">
        <v>0</v>
      </c>
      <c r="G33" s="268">
        <v>0</v>
      </c>
      <c r="H33" s="268">
        <v>0</v>
      </c>
      <c r="I33" s="268">
        <v>0</v>
      </c>
      <c r="J33" s="268">
        <v>0</v>
      </c>
      <c r="K33" s="268">
        <v>0</v>
      </c>
      <c r="L33" s="268">
        <v>0</v>
      </c>
      <c r="M33" s="268">
        <v>78.050024498886415</v>
      </c>
      <c r="N33" s="268">
        <v>72.871416481069033</v>
      </c>
      <c r="O33" s="268">
        <v>63.572655170877333</v>
      </c>
      <c r="P33" s="268">
        <v>46.383872333786528</v>
      </c>
    </row>
    <row r="34" spans="2:16" ht="15" customHeight="1" x14ac:dyDescent="0.2">
      <c r="B34" s="59" t="s">
        <v>42</v>
      </c>
      <c r="C34" s="53" t="s">
        <v>144</v>
      </c>
      <c r="D34" s="268">
        <v>95.355557189542481</v>
      </c>
      <c r="E34" s="268">
        <v>99.129158496732032</v>
      </c>
      <c r="F34" s="268">
        <v>70.587895424836589</v>
      </c>
      <c r="G34" s="268">
        <v>61.90279004180028</v>
      </c>
      <c r="H34" s="268">
        <v>15.32236230253991</v>
      </c>
      <c r="I34" s="268">
        <v>-20.565598110507867</v>
      </c>
      <c r="J34" s="268">
        <v>4.6392483217091591</v>
      </c>
      <c r="K34" s="268">
        <v>25.216038796004117</v>
      </c>
      <c r="L34" s="268">
        <v>0.91950115971383106</v>
      </c>
      <c r="M34" s="268">
        <v>8.7579526916802646</v>
      </c>
      <c r="N34" s="268">
        <v>1.3691089916034791</v>
      </c>
      <c r="O34" s="268">
        <v>1.8011168174777914</v>
      </c>
      <c r="P34" s="268">
        <v>26.712066519931529</v>
      </c>
    </row>
    <row r="35" spans="2:16" ht="15" customHeight="1" x14ac:dyDescent="0.2">
      <c r="B35" s="59" t="s">
        <v>41</v>
      </c>
      <c r="C35" s="53" t="s">
        <v>144</v>
      </c>
      <c r="D35" s="268">
        <v>0</v>
      </c>
      <c r="E35" s="268">
        <v>0</v>
      </c>
      <c r="F35" s="268">
        <v>0</v>
      </c>
      <c r="G35" s="268">
        <v>45.736887570912842</v>
      </c>
      <c r="H35" s="268">
        <v>46.494675256376553</v>
      </c>
      <c r="I35" s="268">
        <v>77.595145127850728</v>
      </c>
      <c r="J35" s="268">
        <v>41.752345369730477</v>
      </c>
      <c r="K35" s="268">
        <v>43.760845235900234</v>
      </c>
      <c r="L35" s="268">
        <v>48.571982333519138</v>
      </c>
      <c r="M35" s="268">
        <v>0</v>
      </c>
      <c r="N35" s="268">
        <v>0</v>
      </c>
      <c r="O35" s="268">
        <v>0</v>
      </c>
      <c r="P35" s="268">
        <v>0</v>
      </c>
    </row>
    <row r="36" spans="2:16" ht="15" customHeight="1" x14ac:dyDescent="0.2">
      <c r="B36" s="59" t="s">
        <v>40</v>
      </c>
      <c r="C36" s="53" t="s">
        <v>144</v>
      </c>
      <c r="D36" s="268">
        <v>0</v>
      </c>
      <c r="E36" s="268">
        <v>0</v>
      </c>
      <c r="F36" s="268">
        <v>0</v>
      </c>
      <c r="G36" s="268">
        <v>74.782056871098789</v>
      </c>
      <c r="H36" s="268">
        <v>75.514128603982954</v>
      </c>
      <c r="I36" s="268">
        <v>53.499712672149023</v>
      </c>
      <c r="J36" s="268">
        <v>65.062829403606102</v>
      </c>
      <c r="K36" s="268">
        <v>93.221203409992071</v>
      </c>
      <c r="L36" s="268">
        <v>47.951021015067397</v>
      </c>
      <c r="M36" s="268">
        <v>49.293164179104473</v>
      </c>
      <c r="N36" s="268">
        <v>49.22117412935323</v>
      </c>
      <c r="O36" s="268">
        <v>52.599719691660823</v>
      </c>
      <c r="P36" s="268">
        <v>48.1834718190009</v>
      </c>
    </row>
    <row r="37" spans="2:16" ht="15" customHeight="1" x14ac:dyDescent="0.2">
      <c r="B37" s="59" t="s">
        <v>39</v>
      </c>
      <c r="C37" s="53" t="s">
        <v>144</v>
      </c>
      <c r="D37" s="268">
        <v>124.25288505747127</v>
      </c>
      <c r="E37" s="268">
        <v>134.57232375478929</v>
      </c>
      <c r="F37" s="268">
        <v>83.085509652326493</v>
      </c>
      <c r="G37" s="268">
        <v>100.38984395166023</v>
      </c>
      <c r="H37" s="268">
        <v>92.311474832805359</v>
      </c>
      <c r="I37" s="268">
        <v>103.11438741451343</v>
      </c>
      <c r="J37" s="268">
        <v>113.84843932253999</v>
      </c>
      <c r="K37" s="268">
        <v>144.55045739057914</v>
      </c>
      <c r="L37" s="268">
        <v>127.97659278611157</v>
      </c>
      <c r="M37" s="268">
        <v>83.018902140173168</v>
      </c>
      <c r="N37" s="268">
        <v>96.280864471258198</v>
      </c>
      <c r="O37" s="268">
        <v>87.593620088351543</v>
      </c>
      <c r="P37" s="268">
        <v>75.384103027773918</v>
      </c>
    </row>
    <row r="38" spans="2:16" ht="15" customHeight="1" x14ac:dyDescent="0.2">
      <c r="B38" s="59" t="s">
        <v>38</v>
      </c>
      <c r="C38" s="53" t="s">
        <v>144</v>
      </c>
      <c r="D38" s="268">
        <v>0</v>
      </c>
      <c r="E38" s="268">
        <v>0</v>
      </c>
      <c r="F38" s="268">
        <v>0</v>
      </c>
      <c r="G38" s="268">
        <v>0</v>
      </c>
      <c r="H38" s="268">
        <v>0</v>
      </c>
      <c r="I38" s="268">
        <v>0</v>
      </c>
      <c r="J38" s="268">
        <v>0</v>
      </c>
      <c r="K38" s="268">
        <v>0</v>
      </c>
      <c r="L38" s="268">
        <v>0</v>
      </c>
      <c r="M38" s="268">
        <v>0</v>
      </c>
      <c r="N38" s="268">
        <v>30.432610920474378</v>
      </c>
      <c r="O38" s="268">
        <v>30.485433347380262</v>
      </c>
      <c r="P38" s="268">
        <v>30.157223967141825</v>
      </c>
    </row>
    <row r="39" spans="2:16" ht="15" customHeight="1" x14ac:dyDescent="0.2">
      <c r="B39" s="59" t="s">
        <v>37</v>
      </c>
      <c r="C39" s="53" t="s">
        <v>144</v>
      </c>
      <c r="D39" s="268">
        <v>0</v>
      </c>
      <c r="E39" s="268">
        <v>0</v>
      </c>
      <c r="F39" s="268">
        <v>0</v>
      </c>
      <c r="G39" s="268">
        <v>0</v>
      </c>
      <c r="H39" s="268">
        <v>0</v>
      </c>
      <c r="I39" s="268">
        <v>0</v>
      </c>
      <c r="J39" s="268">
        <v>0</v>
      </c>
      <c r="K39" s="268">
        <v>0</v>
      </c>
      <c r="L39" s="268">
        <v>0</v>
      </c>
      <c r="M39" s="268">
        <v>0</v>
      </c>
      <c r="N39" s="268">
        <v>37.720810481413771</v>
      </c>
      <c r="O39" s="268">
        <v>34.325258791292441</v>
      </c>
      <c r="P39" s="268">
        <v>34.036672423719061</v>
      </c>
    </row>
    <row r="40" spans="2:16" ht="15" customHeight="1" x14ac:dyDescent="0.2">
      <c r="B40" s="59" t="s">
        <v>36</v>
      </c>
      <c r="C40" s="53" t="s">
        <v>144</v>
      </c>
      <c r="D40" s="268">
        <v>0</v>
      </c>
      <c r="E40" s="268">
        <v>0</v>
      </c>
      <c r="F40" s="268">
        <v>0</v>
      </c>
      <c r="G40" s="268">
        <v>0</v>
      </c>
      <c r="H40" s="268">
        <v>0</v>
      </c>
      <c r="I40" s="268">
        <v>0</v>
      </c>
      <c r="J40" s="268">
        <v>0</v>
      </c>
      <c r="K40" s="268">
        <v>0</v>
      </c>
      <c r="L40" s="268">
        <v>0</v>
      </c>
      <c r="M40" s="268">
        <v>0</v>
      </c>
      <c r="N40" s="268">
        <v>79.906682981927716</v>
      </c>
      <c r="O40" s="268">
        <v>80.768266516092581</v>
      </c>
      <c r="P40" s="268">
        <v>81.372368421052627</v>
      </c>
    </row>
    <row r="41" spans="2:16" ht="15" customHeight="1" x14ac:dyDescent="0.2">
      <c r="B41" s="59" t="s">
        <v>35</v>
      </c>
      <c r="C41" s="53" t="s">
        <v>144</v>
      </c>
      <c r="D41" s="268">
        <v>131.68373342354531</v>
      </c>
      <c r="E41" s="268">
        <v>132.7980703653586</v>
      </c>
      <c r="F41" s="268">
        <v>103.79926116373476</v>
      </c>
      <c r="G41" s="268">
        <v>93.922943064523892</v>
      </c>
      <c r="H41" s="268">
        <v>87.49623686760161</v>
      </c>
      <c r="I41" s="268">
        <v>88.265171593152488</v>
      </c>
      <c r="J41" s="268">
        <v>83.778109149928994</v>
      </c>
      <c r="K41" s="268">
        <v>92.772233683484288</v>
      </c>
      <c r="L41" s="268">
        <v>84.528713085591406</v>
      </c>
      <c r="M41" s="268">
        <v>71.761853459972883</v>
      </c>
      <c r="N41" s="268">
        <v>77.005168411192088</v>
      </c>
      <c r="O41" s="268">
        <v>71.585042694432715</v>
      </c>
      <c r="P41" s="268">
        <v>70.569480431483086</v>
      </c>
    </row>
    <row r="42" spans="2:16" ht="15" customHeight="1" x14ac:dyDescent="0.2">
      <c r="B42" s="59" t="s">
        <v>34</v>
      </c>
      <c r="C42" s="53" t="s">
        <v>144</v>
      </c>
      <c r="D42" s="268">
        <v>243.32991463414632</v>
      </c>
      <c r="E42" s="268">
        <v>225.11165853658537</v>
      </c>
      <c r="F42" s="268">
        <v>218.68452439024392</v>
      </c>
      <c r="G42" s="268">
        <v>196.66781707317071</v>
      </c>
      <c r="H42" s="268">
        <v>204.3460853658537</v>
      </c>
      <c r="I42" s="268">
        <v>210.80100601153231</v>
      </c>
      <c r="J42" s="268">
        <v>159.05632917911214</v>
      </c>
      <c r="K42" s="268">
        <v>147.02279351934826</v>
      </c>
      <c r="L42" s="268">
        <v>134.44552477083121</v>
      </c>
      <c r="M42" s="268">
        <v>119.04874035406263</v>
      </c>
      <c r="N42" s="268">
        <v>92.355061280072633</v>
      </c>
      <c r="O42" s="268">
        <v>106.17326708379342</v>
      </c>
      <c r="P42" s="268">
        <v>93.11501656238498</v>
      </c>
    </row>
    <row r="43" spans="2:16" ht="15" customHeight="1" x14ac:dyDescent="0.2">
      <c r="B43" s="59" t="s">
        <v>33</v>
      </c>
      <c r="C43" s="53" t="s">
        <v>144</v>
      </c>
      <c r="D43" s="268">
        <v>134.48344423076924</v>
      </c>
      <c r="E43" s="268">
        <v>134.48312307692305</v>
      </c>
      <c r="F43" s="268">
        <v>103.25709230769232</v>
      </c>
      <c r="G43" s="268">
        <v>77.563796874999994</v>
      </c>
      <c r="H43" s="268">
        <v>64.157861328125009</v>
      </c>
      <c r="I43" s="268">
        <v>55.408102827962416</v>
      </c>
      <c r="J43" s="268">
        <v>58.159217538996153</v>
      </c>
      <c r="K43" s="268">
        <v>68.098154612090099</v>
      </c>
      <c r="L43" s="268">
        <v>65.111602972189914</v>
      </c>
      <c r="M43" s="268">
        <v>51.831292648508629</v>
      </c>
      <c r="N43" s="268">
        <v>38.901374417660591</v>
      </c>
      <c r="O43" s="268">
        <v>37.800807760686396</v>
      </c>
      <c r="P43" s="268">
        <v>36.035309577181728</v>
      </c>
    </row>
    <row r="44" spans="2:16" ht="15" customHeight="1" x14ac:dyDescent="0.2">
      <c r="B44" s="59" t="s">
        <v>32</v>
      </c>
      <c r="C44" s="53" t="s">
        <v>144</v>
      </c>
      <c r="D44" s="268">
        <v>102.05743436293434</v>
      </c>
      <c r="E44" s="268">
        <v>103.40973745173747</v>
      </c>
      <c r="F44" s="268">
        <v>83.203961389961421</v>
      </c>
      <c r="G44" s="268">
        <v>71.504141176470569</v>
      </c>
      <c r="H44" s="268">
        <v>71.056366666666733</v>
      </c>
      <c r="I44" s="268">
        <v>82.369381578440098</v>
      </c>
      <c r="J44" s="268">
        <v>34.970249436692086</v>
      </c>
      <c r="K44" s="268">
        <v>9.2232222167992539</v>
      </c>
      <c r="L44" s="268">
        <v>8.7170060324463776</v>
      </c>
      <c r="M44" s="268">
        <v>9.4272368218248861</v>
      </c>
      <c r="N44" s="268">
        <v>9.8190062422934439</v>
      </c>
      <c r="O44" s="268">
        <v>5.7479515703021331</v>
      </c>
      <c r="P44" s="268">
        <v>13.805708167753385</v>
      </c>
    </row>
    <row r="45" spans="2:16" ht="15" customHeight="1" x14ac:dyDescent="0.2">
      <c r="B45" s="59" t="s">
        <v>31</v>
      </c>
      <c r="C45" s="53" t="s">
        <v>144</v>
      </c>
      <c r="D45" s="268">
        <v>0</v>
      </c>
      <c r="E45" s="268">
        <v>79.53292281879196</v>
      </c>
      <c r="F45" s="268">
        <v>49.204504260787225</v>
      </c>
      <c r="G45" s="268">
        <v>50.382297443527662</v>
      </c>
      <c r="H45" s="268">
        <v>55.980941431083473</v>
      </c>
      <c r="I45" s="268">
        <v>57.23947279486314</v>
      </c>
      <c r="J45" s="268">
        <v>56.575004196743329</v>
      </c>
      <c r="K45" s="268">
        <v>61.754828853934093</v>
      </c>
      <c r="L45" s="268">
        <v>61.769729729729725</v>
      </c>
      <c r="M45" s="268">
        <v>48.295940909853954</v>
      </c>
      <c r="N45" s="268">
        <v>37.213711599798565</v>
      </c>
      <c r="O45" s="268">
        <v>32.393468922002945</v>
      </c>
      <c r="P45" s="268">
        <v>30.855882057296039</v>
      </c>
    </row>
    <row r="46" spans="2:16" ht="15" customHeight="1" x14ac:dyDescent="0.2">
      <c r="B46" s="59" t="s">
        <v>30</v>
      </c>
      <c r="C46" s="53" t="s">
        <v>144</v>
      </c>
      <c r="D46" s="268">
        <v>129.17371297709923</v>
      </c>
      <c r="E46" s="268">
        <v>124.86372213740458</v>
      </c>
      <c r="F46" s="268">
        <v>99.072506870228992</v>
      </c>
      <c r="G46" s="268">
        <v>80.125466302673544</v>
      </c>
      <c r="H46" s="268">
        <v>86.134642895270616</v>
      </c>
      <c r="I46" s="268">
        <v>66.709213195259949</v>
      </c>
      <c r="J46" s="268">
        <v>59.889919846397689</v>
      </c>
      <c r="K46" s="268">
        <v>62.148872329401719</v>
      </c>
      <c r="L46" s="268">
        <v>43.59647831519915</v>
      </c>
      <c r="M46" s="268">
        <v>66.762719939117204</v>
      </c>
      <c r="N46" s="268">
        <v>44.886865439697743</v>
      </c>
      <c r="O46" s="268">
        <v>43.235877467042606</v>
      </c>
      <c r="P46" s="268">
        <v>39.525725362108695</v>
      </c>
    </row>
    <row r="47" spans="2:16" ht="15" customHeight="1" x14ac:dyDescent="0.2">
      <c r="B47" s="59" t="s">
        <v>29</v>
      </c>
      <c r="C47" s="53" t="s">
        <v>144</v>
      </c>
      <c r="D47" s="268">
        <v>157.53249394347245</v>
      </c>
      <c r="E47" s="268">
        <v>156.45813055181699</v>
      </c>
      <c r="F47" s="268">
        <v>123.18038457211712</v>
      </c>
      <c r="G47" s="268">
        <v>101.3461880952607</v>
      </c>
      <c r="H47" s="268">
        <v>95.855833571652255</v>
      </c>
      <c r="I47" s="268">
        <v>109.410115461506</v>
      </c>
      <c r="J47" s="268">
        <v>107.23632184533359</v>
      </c>
      <c r="K47" s="268">
        <v>110.48476556662092</v>
      </c>
      <c r="L47" s="268">
        <v>116.49010638153337</v>
      </c>
      <c r="M47" s="268">
        <v>79.304601915184676</v>
      </c>
      <c r="N47" s="268">
        <v>55.503959580427271</v>
      </c>
      <c r="O47" s="268">
        <v>62.428157981530347</v>
      </c>
      <c r="P47" s="268">
        <v>56.595375937263519</v>
      </c>
    </row>
    <row r="48" spans="2:16" ht="15" customHeight="1" x14ac:dyDescent="0.2">
      <c r="B48" s="59" t="s">
        <v>28</v>
      </c>
      <c r="C48" s="53" t="s">
        <v>144</v>
      </c>
      <c r="D48" s="268">
        <v>0</v>
      </c>
      <c r="E48" s="268">
        <v>0</v>
      </c>
      <c r="F48" s="268">
        <v>0</v>
      </c>
      <c r="G48" s="268">
        <v>0</v>
      </c>
      <c r="H48" s="268">
        <v>0</v>
      </c>
      <c r="I48" s="268">
        <v>0</v>
      </c>
      <c r="J48" s="268">
        <v>0</v>
      </c>
      <c r="K48" s="268">
        <v>0</v>
      </c>
      <c r="L48" s="268">
        <v>41.411161674407005</v>
      </c>
      <c r="M48" s="268">
        <v>34.935914658853584</v>
      </c>
      <c r="N48" s="268">
        <v>32.832664734118829</v>
      </c>
      <c r="O48" s="268">
        <v>33.564686149381359</v>
      </c>
      <c r="P48" s="268">
        <v>38.241856326683518</v>
      </c>
    </row>
    <row r="49" spans="2:16" ht="15" customHeight="1" x14ac:dyDescent="0.2">
      <c r="B49" s="59" t="s">
        <v>27</v>
      </c>
      <c r="C49" s="53" t="s">
        <v>144</v>
      </c>
      <c r="D49" s="268">
        <v>139.67316181818182</v>
      </c>
      <c r="E49" s="268">
        <v>141.41988727272727</v>
      </c>
      <c r="F49" s="268">
        <v>111.72814363636365</v>
      </c>
      <c r="G49" s="268">
        <v>93.490708661417258</v>
      </c>
      <c r="H49" s="268">
        <v>92.558514630115781</v>
      </c>
      <c r="I49" s="268">
        <v>92.73580933430452</v>
      </c>
      <c r="J49" s="268">
        <v>80.302730005157699</v>
      </c>
      <c r="K49" s="268">
        <v>47.39241556038008</v>
      </c>
      <c r="L49" s="268">
        <v>84.399491048866437</v>
      </c>
      <c r="M49" s="268">
        <v>45.25361070576929</v>
      </c>
      <c r="N49" s="268">
        <v>42.14584895268888</v>
      </c>
      <c r="O49" s="268">
        <v>83.167130716165232</v>
      </c>
      <c r="P49" s="268">
        <v>57.351095085946845</v>
      </c>
    </row>
    <row r="50" spans="2:16" ht="15" customHeight="1" x14ac:dyDescent="0.3">
      <c r="B50" s="59" t="s">
        <v>26</v>
      </c>
      <c r="C50" s="53" t="s">
        <v>144</v>
      </c>
      <c r="D50" s="268">
        <v>171.28091255605383</v>
      </c>
      <c r="E50" s="268">
        <v>191.77485201793723</v>
      </c>
      <c r="F50" s="268">
        <v>175.52705605381166</v>
      </c>
      <c r="G50" s="268">
        <v>139.74796633303004</v>
      </c>
      <c r="H50" s="268">
        <v>89.684397179253864</v>
      </c>
      <c r="I50" s="268">
        <v>96.864044793432697</v>
      </c>
      <c r="J50" s="268">
        <v>68.437971541291716</v>
      </c>
      <c r="K50" s="268">
        <v>55.569677290660053</v>
      </c>
      <c r="L50" s="268">
        <v>56.676524376644814</v>
      </c>
      <c r="M50" s="268">
        <v>62.283040540540547</v>
      </c>
      <c r="N50" s="268">
        <v>60.600734498918527</v>
      </c>
      <c r="O50" s="268">
        <v>0</v>
      </c>
      <c r="P50" s="268">
        <v>0</v>
      </c>
    </row>
    <row r="51" spans="2:16" ht="15" customHeight="1" x14ac:dyDescent="0.3">
      <c r="B51" s="59" t="s">
        <v>25</v>
      </c>
      <c r="C51" s="53" t="s">
        <v>144</v>
      </c>
      <c r="D51" s="268">
        <v>65.778112462006092</v>
      </c>
      <c r="E51" s="268">
        <v>48.61864741641336</v>
      </c>
      <c r="F51" s="268">
        <v>52.18562310030395</v>
      </c>
      <c r="G51" s="268">
        <v>42.465139596907584</v>
      </c>
      <c r="H51" s="268">
        <v>32.947790418959528</v>
      </c>
      <c r="I51" s="268">
        <v>99.861999692827538</v>
      </c>
      <c r="J51" s="268">
        <v>130.54930634593495</v>
      </c>
      <c r="K51" s="268">
        <v>112.78816080882937</v>
      </c>
      <c r="L51" s="268">
        <v>99.979420245398785</v>
      </c>
      <c r="M51" s="268">
        <v>80.240755351681955</v>
      </c>
      <c r="N51" s="268">
        <v>67.204301965473903</v>
      </c>
      <c r="O51" s="268">
        <v>0</v>
      </c>
      <c r="P51" s="268">
        <v>0</v>
      </c>
    </row>
    <row r="52" spans="2:16" ht="15" customHeight="1" x14ac:dyDescent="0.3">
      <c r="B52" s="59" t="s">
        <v>24</v>
      </c>
      <c r="C52" s="53" t="s">
        <v>144</v>
      </c>
      <c r="D52" s="268">
        <v>0</v>
      </c>
      <c r="E52" s="268">
        <v>0</v>
      </c>
      <c r="F52" s="268">
        <v>0</v>
      </c>
      <c r="G52" s="268">
        <v>0</v>
      </c>
      <c r="H52" s="268">
        <v>0</v>
      </c>
      <c r="I52" s="268">
        <v>0</v>
      </c>
      <c r="J52" s="268">
        <v>0</v>
      </c>
      <c r="K52" s="268">
        <v>0</v>
      </c>
      <c r="L52" s="268">
        <v>0</v>
      </c>
      <c r="M52" s="268">
        <v>0</v>
      </c>
      <c r="N52" s="268">
        <v>62.640223076923085</v>
      </c>
      <c r="O52" s="268">
        <v>0</v>
      </c>
      <c r="P52" s="268">
        <v>0</v>
      </c>
    </row>
    <row r="53" spans="2:16" ht="15" customHeight="1" thickBot="1" x14ac:dyDescent="0.35">
      <c r="B53" s="60" t="s">
        <v>23</v>
      </c>
      <c r="C53" s="56" t="s">
        <v>144</v>
      </c>
      <c r="D53" s="267">
        <v>0</v>
      </c>
      <c r="E53" s="267">
        <v>0</v>
      </c>
      <c r="F53" s="267">
        <v>0</v>
      </c>
      <c r="G53" s="267">
        <v>0</v>
      </c>
      <c r="H53" s="267">
        <v>56.677245894601256</v>
      </c>
      <c r="I53" s="267">
        <v>59.864417026187795</v>
      </c>
      <c r="J53" s="267">
        <v>58.357628050120915</v>
      </c>
      <c r="K53" s="267">
        <v>62.176675551647385</v>
      </c>
      <c r="L53" s="267">
        <v>62.95993624972521</v>
      </c>
      <c r="M53" s="267">
        <v>51.052297208177627</v>
      </c>
      <c r="N53" s="267">
        <v>37.454077819300956</v>
      </c>
      <c r="O53" s="267">
        <v>34.619196526709167</v>
      </c>
      <c r="P53" s="267">
        <v>31.061475049461407</v>
      </c>
    </row>
    <row r="54" spans="2:16" ht="15" customHeight="1" x14ac:dyDescent="0.3">
      <c r="B54" s="58" t="s">
        <v>22</v>
      </c>
      <c r="C54" s="57" t="s">
        <v>124</v>
      </c>
      <c r="D54" s="268">
        <v>147.15677945619336</v>
      </c>
      <c r="E54" s="268">
        <v>127.53528398791542</v>
      </c>
      <c r="F54" s="268">
        <v>122.98681155015193</v>
      </c>
      <c r="G54" s="268">
        <v>104.57245426829267</v>
      </c>
      <c r="H54" s="268">
        <v>101.53166666666667</v>
      </c>
      <c r="I54" s="268">
        <v>97.556481818181823</v>
      </c>
      <c r="J54" s="268">
        <v>70.86965228472603</v>
      </c>
      <c r="K54" s="268">
        <v>76.787465898757205</v>
      </c>
      <c r="L54" s="268">
        <v>0</v>
      </c>
      <c r="M54" s="268">
        <v>0</v>
      </c>
      <c r="N54" s="268">
        <v>0</v>
      </c>
      <c r="O54" s="268">
        <v>0</v>
      </c>
      <c r="P54" s="268">
        <v>0</v>
      </c>
    </row>
    <row r="55" spans="2:16" ht="15" customHeight="1" x14ac:dyDescent="0.3">
      <c r="B55" s="59" t="s">
        <v>21</v>
      </c>
      <c r="C55" s="53" t="s">
        <v>124</v>
      </c>
      <c r="D55" s="268">
        <v>173.52577358490566</v>
      </c>
      <c r="E55" s="268">
        <v>141.06136037735851</v>
      </c>
      <c r="F55" s="268">
        <v>118.10320377358488</v>
      </c>
      <c r="G55" s="268">
        <v>113.72853409090908</v>
      </c>
      <c r="H55" s="268">
        <v>113.46832258064516</v>
      </c>
      <c r="I55" s="268">
        <v>122.31963946869068</v>
      </c>
      <c r="J55" s="268">
        <v>109.50232876455473</v>
      </c>
      <c r="K55" s="268">
        <v>109.385745503446</v>
      </c>
      <c r="L55" s="268">
        <v>111.46187221008199</v>
      </c>
      <c r="M55" s="268">
        <v>101.85605050335259</v>
      </c>
      <c r="N55" s="268">
        <v>95.260024528301884</v>
      </c>
      <c r="O55" s="268">
        <v>88.904237473961189</v>
      </c>
      <c r="P55" s="268">
        <v>80.466912740694966</v>
      </c>
    </row>
    <row r="56" spans="2:16" ht="15" customHeight="1" x14ac:dyDescent="0.3">
      <c r="B56" s="59" t="s">
        <v>20</v>
      </c>
      <c r="C56" s="53" t="s">
        <v>124</v>
      </c>
      <c r="D56" s="268">
        <v>97.306665354330718</v>
      </c>
      <c r="E56" s="268">
        <v>97.068870078740147</v>
      </c>
      <c r="F56" s="268">
        <v>83.925636542239701</v>
      </c>
      <c r="G56" s="268">
        <v>78.297813359528476</v>
      </c>
      <c r="H56" s="268">
        <v>78.802921104536509</v>
      </c>
      <c r="I56" s="268">
        <v>58.973634994206243</v>
      </c>
      <c r="J56" s="268">
        <v>90.202211350940402</v>
      </c>
      <c r="K56" s="268">
        <v>59.824518812796441</v>
      </c>
      <c r="L56" s="268">
        <v>48.892492489187724</v>
      </c>
      <c r="M56" s="268">
        <v>27.39340798226165</v>
      </c>
      <c r="N56" s="268">
        <v>30.567995565410214</v>
      </c>
      <c r="O56" s="268">
        <v>17.717860427315692</v>
      </c>
      <c r="P56" s="268">
        <v>12.273558565737073</v>
      </c>
    </row>
    <row r="57" spans="2:16" ht="15" customHeight="1" x14ac:dyDescent="0.3">
      <c r="B57" s="59" t="s">
        <v>19</v>
      </c>
      <c r="C57" s="53" t="s">
        <v>124</v>
      </c>
      <c r="D57" s="268">
        <v>95.301128342245988</v>
      </c>
      <c r="E57" s="268">
        <v>87.792748663101605</v>
      </c>
      <c r="F57" s="268">
        <v>84.505814814814826</v>
      </c>
      <c r="G57" s="268">
        <v>78.73165608465608</v>
      </c>
      <c r="H57" s="268">
        <v>76.080997361477586</v>
      </c>
      <c r="I57" s="268">
        <v>68.238654353562012</v>
      </c>
      <c r="J57" s="268">
        <v>69.428611793287388</v>
      </c>
      <c r="K57" s="268">
        <v>64.645121661250684</v>
      </c>
      <c r="L57" s="268">
        <v>62.175725872500067</v>
      </c>
      <c r="M57" s="268">
        <v>59.499567282321905</v>
      </c>
      <c r="N57" s="268">
        <v>35.443327176780997</v>
      </c>
      <c r="O57" s="268">
        <v>32.251897318456592</v>
      </c>
      <c r="P57" s="268">
        <v>28.895579889697064</v>
      </c>
    </row>
    <row r="58" spans="2:16" ht="15" customHeight="1" x14ac:dyDescent="0.3">
      <c r="B58" s="59" t="s">
        <v>18</v>
      </c>
      <c r="C58" s="53" t="s">
        <v>124</v>
      </c>
      <c r="D58" s="268">
        <v>172.23325118483416</v>
      </c>
      <c r="E58" s="268">
        <v>172.21148341232231</v>
      </c>
      <c r="F58" s="268">
        <v>173.27130599369085</v>
      </c>
      <c r="G58" s="268">
        <v>147.47663009404388</v>
      </c>
      <c r="H58" s="268">
        <v>139.48870304975921</v>
      </c>
      <c r="I58" s="268">
        <v>139.74654032258061</v>
      </c>
      <c r="J58" s="268">
        <v>138.31950332637624</v>
      </c>
      <c r="K58" s="268">
        <v>136.79812349063374</v>
      </c>
      <c r="L58" s="268">
        <v>120.60434207949872</v>
      </c>
      <c r="M58" s="268">
        <v>120.84288616462348</v>
      </c>
      <c r="N58" s="268">
        <v>72.595367775831861</v>
      </c>
      <c r="O58" s="268">
        <v>0</v>
      </c>
      <c r="P58" s="268">
        <v>0</v>
      </c>
    </row>
    <row r="59" spans="2:16" ht="15" customHeight="1" x14ac:dyDescent="0.3">
      <c r="B59" s="59" t="s">
        <v>17</v>
      </c>
      <c r="C59" s="53" t="s">
        <v>124</v>
      </c>
      <c r="D59" s="268">
        <v>62.437768421052624</v>
      </c>
      <c r="E59" s="268">
        <v>57.787042105263154</v>
      </c>
      <c r="F59" s="268">
        <v>57.86904736842105</v>
      </c>
      <c r="G59" s="268">
        <v>53.274652631578938</v>
      </c>
      <c r="H59" s="268">
        <v>0</v>
      </c>
      <c r="I59" s="268">
        <v>0</v>
      </c>
      <c r="J59" s="268">
        <v>0</v>
      </c>
      <c r="K59" s="268">
        <v>0</v>
      </c>
      <c r="L59" s="268">
        <v>0</v>
      </c>
      <c r="M59" s="268">
        <v>0</v>
      </c>
      <c r="N59" s="268">
        <v>0</v>
      </c>
      <c r="O59" s="268">
        <v>0</v>
      </c>
      <c r="P59" s="268">
        <v>0</v>
      </c>
    </row>
    <row r="60" spans="2:16" ht="15" customHeight="1" x14ac:dyDescent="0.3">
      <c r="B60" s="59" t="s">
        <v>16</v>
      </c>
      <c r="C60" s="53" t="s">
        <v>124</v>
      </c>
      <c r="D60" s="268">
        <v>101.7906875</v>
      </c>
      <c r="E60" s="268">
        <v>88.894302083333315</v>
      </c>
      <c r="F60" s="268">
        <v>95.272822916666684</v>
      </c>
      <c r="G60" s="268">
        <v>118.64730208333334</v>
      </c>
      <c r="H60" s="268">
        <v>140.80112499999998</v>
      </c>
      <c r="I60" s="268">
        <v>132.77859374999997</v>
      </c>
      <c r="J60" s="268">
        <v>101.92878974358975</v>
      </c>
      <c r="K60" s="268">
        <v>92.02541809494133</v>
      </c>
      <c r="L60" s="268">
        <v>81.288168692219784</v>
      </c>
      <c r="M60" s="268">
        <v>60.404819777708539</v>
      </c>
      <c r="N60" s="268">
        <v>0</v>
      </c>
      <c r="O60" s="268">
        <v>0</v>
      </c>
      <c r="P60" s="268">
        <v>0</v>
      </c>
    </row>
    <row r="61" spans="2:16" ht="15" customHeight="1" x14ac:dyDescent="0.3">
      <c r="B61" s="59" t="s">
        <v>15</v>
      </c>
      <c r="C61" s="53" t="s">
        <v>124</v>
      </c>
      <c r="D61" s="268">
        <v>151.86374006622515</v>
      </c>
      <c r="E61" s="268">
        <v>148.57814735099336</v>
      </c>
      <c r="F61" s="268">
        <v>139.61647102040817</v>
      </c>
      <c r="G61" s="268">
        <v>129.53444508196722</v>
      </c>
      <c r="H61" s="268">
        <v>119.07519674796748</v>
      </c>
      <c r="I61" s="268">
        <v>109.9638748476229</v>
      </c>
      <c r="J61" s="268">
        <v>100.36500096874194</v>
      </c>
      <c r="K61" s="268">
        <v>101.18716449511405</v>
      </c>
      <c r="L61" s="268">
        <v>89.304759351645401</v>
      </c>
      <c r="M61" s="268">
        <v>88.64961992136304</v>
      </c>
      <c r="N61" s="268">
        <v>49.811962769431744</v>
      </c>
      <c r="O61" s="268">
        <v>52.545840528714429</v>
      </c>
      <c r="P61" s="268">
        <v>47.372276893954123</v>
      </c>
    </row>
    <row r="62" spans="2:16" ht="15" customHeight="1" x14ac:dyDescent="0.3">
      <c r="B62" s="59" t="s">
        <v>14</v>
      </c>
      <c r="C62" s="53" t="s">
        <v>124</v>
      </c>
      <c r="D62" s="268">
        <v>104.69131290622099</v>
      </c>
      <c r="E62" s="268">
        <v>103.97203156917364</v>
      </c>
      <c r="F62" s="268">
        <v>108.59596935933148</v>
      </c>
      <c r="G62" s="268">
        <v>102.39656731662024</v>
      </c>
      <c r="H62" s="268">
        <v>113.15383272058823</v>
      </c>
      <c r="I62" s="268">
        <v>106.66686343612335</v>
      </c>
      <c r="J62" s="268">
        <v>80.858668699276549</v>
      </c>
      <c r="K62" s="268">
        <v>75.938755209388788</v>
      </c>
      <c r="L62" s="268">
        <v>0</v>
      </c>
      <c r="M62" s="268">
        <v>0</v>
      </c>
      <c r="N62" s="268">
        <v>0</v>
      </c>
      <c r="O62" s="268">
        <v>0</v>
      </c>
      <c r="P62" s="268">
        <v>0</v>
      </c>
    </row>
    <row r="63" spans="2:16" ht="15" customHeight="1" x14ac:dyDescent="0.3">
      <c r="B63" s="59" t="s">
        <v>13</v>
      </c>
      <c r="C63" s="53" t="s">
        <v>124</v>
      </c>
      <c r="D63" s="268">
        <v>105.76442116402117</v>
      </c>
      <c r="E63" s="268">
        <v>106.95630158730157</v>
      </c>
      <c r="F63" s="268">
        <v>116.07655343915343</v>
      </c>
      <c r="G63" s="268">
        <v>103.26959894179895</v>
      </c>
      <c r="H63" s="268">
        <v>109.85122857142856</v>
      </c>
      <c r="I63" s="268">
        <v>105.79438396624472</v>
      </c>
      <c r="J63" s="268">
        <v>81.633398602878927</v>
      </c>
      <c r="K63" s="268">
        <v>70.005520895017341</v>
      </c>
      <c r="L63" s="268">
        <v>66.510331190254618</v>
      </c>
      <c r="M63" s="268">
        <v>68.440750571017674</v>
      </c>
      <c r="N63" s="268">
        <v>71.595612050739959</v>
      </c>
      <c r="O63" s="268">
        <v>74.397422969187673</v>
      </c>
      <c r="P63" s="268">
        <v>71.474712128009585</v>
      </c>
    </row>
    <row r="64" spans="2:16" ht="15" customHeight="1" x14ac:dyDescent="0.3">
      <c r="B64" s="59" t="s">
        <v>12</v>
      </c>
      <c r="C64" s="53" t="s">
        <v>124</v>
      </c>
      <c r="D64" s="268">
        <v>262.83724214417742</v>
      </c>
      <c r="E64" s="268">
        <v>260.81381330868766</v>
      </c>
      <c r="F64" s="268">
        <v>280.7795265082267</v>
      </c>
      <c r="G64" s="268">
        <v>229.65171143375682</v>
      </c>
      <c r="H64" s="268">
        <v>226.39901624548736</v>
      </c>
      <c r="I64" s="268">
        <v>231.76064972776771</v>
      </c>
      <c r="J64" s="268">
        <v>206.13437293122465</v>
      </c>
      <c r="K64" s="268">
        <v>202.57734363139522</v>
      </c>
      <c r="L64" s="268">
        <v>193.17518027933809</v>
      </c>
      <c r="M64" s="268">
        <v>200.00328787878786</v>
      </c>
      <c r="N64" s="268">
        <v>105.42001096892143</v>
      </c>
      <c r="O64" s="268">
        <v>99.687407804268261</v>
      </c>
      <c r="P64" s="268">
        <v>99.020905001323086</v>
      </c>
    </row>
    <row r="65" spans="2:16" ht="15" customHeight="1" x14ac:dyDescent="0.3">
      <c r="B65" s="59" t="s">
        <v>11</v>
      </c>
      <c r="C65" s="53" t="s">
        <v>124</v>
      </c>
      <c r="D65" s="268">
        <v>0</v>
      </c>
      <c r="E65" s="268">
        <v>0</v>
      </c>
      <c r="F65" s="268">
        <v>0</v>
      </c>
      <c r="G65" s="268">
        <v>0</v>
      </c>
      <c r="H65" s="268">
        <v>0</v>
      </c>
      <c r="I65" s="268">
        <v>0</v>
      </c>
      <c r="J65" s="268">
        <v>0</v>
      </c>
      <c r="K65" s="268">
        <v>0</v>
      </c>
      <c r="L65" s="268">
        <v>0</v>
      </c>
      <c r="M65" s="268">
        <v>0</v>
      </c>
      <c r="N65" s="268">
        <v>114.7652818930041</v>
      </c>
      <c r="O65" s="268">
        <v>110.42754075473248</v>
      </c>
      <c r="P65" s="268">
        <v>122.81384877065042</v>
      </c>
    </row>
    <row r="66" spans="2:16" ht="15" customHeight="1" x14ac:dyDescent="0.3">
      <c r="B66" s="59" t="s">
        <v>10</v>
      </c>
      <c r="C66" s="53" t="s">
        <v>124</v>
      </c>
      <c r="D66" s="268">
        <v>0</v>
      </c>
      <c r="E66" s="268">
        <v>0</v>
      </c>
      <c r="F66" s="268">
        <v>132.14500952380956</v>
      </c>
      <c r="G66" s="268">
        <v>131.15653781512603</v>
      </c>
      <c r="H66" s="268">
        <v>123.05357142857142</v>
      </c>
      <c r="I66" s="268">
        <v>118.00563025210084</v>
      </c>
      <c r="J66" s="268">
        <v>114.53259700504671</v>
      </c>
      <c r="K66" s="268">
        <v>108.18078846969053</v>
      </c>
      <c r="L66" s="268">
        <v>105.8335565917762</v>
      </c>
      <c r="M66" s="268">
        <v>84.069487070792704</v>
      </c>
      <c r="N66" s="268">
        <v>41.181525423728829</v>
      </c>
      <c r="O66" s="268">
        <v>42.547535181596025</v>
      </c>
      <c r="P66" s="268">
        <v>42.173685540950451</v>
      </c>
    </row>
    <row r="67" spans="2:16" ht="15" customHeight="1" x14ac:dyDescent="0.3">
      <c r="B67" s="59" t="s">
        <v>9</v>
      </c>
      <c r="C67" s="53" t="s">
        <v>124</v>
      </c>
      <c r="D67" s="268">
        <v>119.18948901098901</v>
      </c>
      <c r="E67" s="268">
        <v>106.994</v>
      </c>
      <c r="F67" s="268">
        <v>116.4619320652174</v>
      </c>
      <c r="G67" s="268">
        <v>104.41891576086958</v>
      </c>
      <c r="H67" s="268">
        <v>104.06968478260869</v>
      </c>
      <c r="I67" s="268">
        <v>108.12059239130436</v>
      </c>
      <c r="J67" s="268">
        <v>113.90668008486102</v>
      </c>
      <c r="K67" s="268">
        <v>112.11873658470316</v>
      </c>
      <c r="L67" s="268">
        <v>104.99387583208802</v>
      </c>
      <c r="M67" s="268">
        <v>119.92138839831547</v>
      </c>
      <c r="N67" s="268">
        <v>71.346122282608732</v>
      </c>
      <c r="O67" s="268">
        <v>55.129968855788768</v>
      </c>
      <c r="P67" s="268">
        <v>47.330883991412811</v>
      </c>
    </row>
    <row r="68" spans="2:16" ht="15" customHeight="1" x14ac:dyDescent="0.3">
      <c r="B68" s="59" t="s">
        <v>8</v>
      </c>
      <c r="C68" s="53" t="s">
        <v>124</v>
      </c>
      <c r="D68" s="268">
        <v>149.26321191680719</v>
      </c>
      <c r="E68" s="268">
        <v>150.94439010680159</v>
      </c>
      <c r="F68" s="268">
        <v>147.05929623383926</v>
      </c>
      <c r="G68" s="268">
        <v>139.43812366498031</v>
      </c>
      <c r="H68" s="268">
        <v>124.17976728499156</v>
      </c>
      <c r="I68" s="268">
        <v>121.65569739696312</v>
      </c>
      <c r="J68" s="268">
        <v>114.66390428566783</v>
      </c>
      <c r="K68" s="268">
        <v>107.06963123644252</v>
      </c>
      <c r="L68" s="268">
        <v>110.13438177874188</v>
      </c>
      <c r="M68" s="268">
        <v>103.4409978308026</v>
      </c>
      <c r="N68" s="268">
        <v>96.001769911504439</v>
      </c>
      <c r="O68" s="268">
        <v>92.692559173532104</v>
      </c>
      <c r="P68" s="268">
        <v>90.311966746882518</v>
      </c>
    </row>
    <row r="69" spans="2:16" ht="15" customHeight="1" x14ac:dyDescent="0.3">
      <c r="B69" s="59" t="s">
        <v>7</v>
      </c>
      <c r="C69" s="53" t="s">
        <v>124</v>
      </c>
      <c r="D69" s="268">
        <v>0</v>
      </c>
      <c r="E69" s="268">
        <v>0</v>
      </c>
      <c r="F69" s="268">
        <v>0</v>
      </c>
      <c r="G69" s="268">
        <v>82.928553623188421</v>
      </c>
      <c r="H69" s="268">
        <v>92.477489913544673</v>
      </c>
      <c r="I69" s="268">
        <v>93.651370317002886</v>
      </c>
      <c r="J69" s="268">
        <v>59.51081332345548</v>
      </c>
      <c r="K69" s="268">
        <v>52.480443692478268</v>
      </c>
      <c r="L69" s="268">
        <v>45.964348001266302</v>
      </c>
      <c r="M69" s="268">
        <v>41.085866666666682</v>
      </c>
      <c r="N69" s="268">
        <v>18.625426111908183</v>
      </c>
      <c r="O69" s="268">
        <v>17.6010932114167</v>
      </c>
      <c r="P69" s="268">
        <v>17.981185481664912</v>
      </c>
    </row>
    <row r="70" spans="2:16" ht="15" customHeight="1" x14ac:dyDescent="0.3">
      <c r="B70" s="59" t="s">
        <v>6</v>
      </c>
      <c r="C70" s="53" t="s">
        <v>124</v>
      </c>
      <c r="D70" s="268">
        <v>107.25344352617078</v>
      </c>
      <c r="E70" s="268">
        <v>98.57171625344354</v>
      </c>
      <c r="F70" s="268">
        <v>99.87763636363637</v>
      </c>
      <c r="G70" s="268">
        <v>101.78944628099173</v>
      </c>
      <c r="H70" s="268">
        <v>118.00595454545457</v>
      </c>
      <c r="I70" s="268">
        <v>137.69240909090911</v>
      </c>
      <c r="J70" s="268">
        <v>90.677761103615396</v>
      </c>
      <c r="K70" s="268">
        <v>88.903028257305436</v>
      </c>
      <c r="L70" s="268">
        <v>90.967969083669729</v>
      </c>
      <c r="M70" s="268">
        <v>87.537278701624345</v>
      </c>
      <c r="N70" s="268">
        <v>80.450341961852885</v>
      </c>
      <c r="O70" s="268">
        <v>75.744626432474419</v>
      </c>
      <c r="P70" s="268">
        <v>76.937419433959676</v>
      </c>
    </row>
    <row r="71" spans="2:16" ht="15" customHeight="1" x14ac:dyDescent="0.3">
      <c r="B71" s="59" t="s">
        <v>5</v>
      </c>
      <c r="C71" s="53" t="s">
        <v>124</v>
      </c>
      <c r="D71" s="268">
        <v>117.89310501653804</v>
      </c>
      <c r="E71" s="268">
        <v>119.14130788313116</v>
      </c>
      <c r="F71" s="268">
        <v>115.69761025358324</v>
      </c>
      <c r="G71" s="268">
        <v>113.16310088202864</v>
      </c>
      <c r="H71" s="268">
        <v>109.99467199558984</v>
      </c>
      <c r="I71" s="268">
        <v>113.35833147632312</v>
      </c>
      <c r="J71" s="268">
        <v>91.9360650519031</v>
      </c>
      <c r="K71" s="268">
        <v>86.911253112033194</v>
      </c>
      <c r="L71" s="268">
        <v>82.539204702627927</v>
      </c>
      <c r="M71" s="268">
        <v>79.600803596127236</v>
      </c>
      <c r="N71" s="268">
        <v>69.879884408602152</v>
      </c>
      <c r="O71" s="268">
        <v>0</v>
      </c>
      <c r="P71" s="268">
        <v>0</v>
      </c>
    </row>
    <row r="72" spans="2:16" ht="15" customHeight="1" thickBot="1" x14ac:dyDescent="0.35">
      <c r="B72" s="60" t="s">
        <v>4</v>
      </c>
      <c r="C72" s="56" t="s">
        <v>124</v>
      </c>
      <c r="D72" s="267">
        <v>115.4095572519084</v>
      </c>
      <c r="E72" s="267">
        <v>112.74684987277352</v>
      </c>
      <c r="F72" s="267">
        <v>110.36989460154241</v>
      </c>
      <c r="G72" s="267">
        <v>91.453038461538455</v>
      </c>
      <c r="H72" s="267">
        <v>81.476528795811518</v>
      </c>
      <c r="I72" s="267">
        <v>86.718976315789462</v>
      </c>
      <c r="J72" s="267">
        <v>89.233379943540086</v>
      </c>
      <c r="K72" s="267">
        <v>82.996187636862487</v>
      </c>
      <c r="L72" s="267">
        <v>79.46060733978841</v>
      </c>
      <c r="M72" s="267">
        <v>64.809256227757984</v>
      </c>
      <c r="N72" s="267">
        <v>70.016678445229687</v>
      </c>
      <c r="O72" s="267">
        <v>61.18524332255042</v>
      </c>
      <c r="P72" s="267">
        <v>55.472889983579627</v>
      </c>
    </row>
    <row r="73" spans="2:16" ht="14.1" x14ac:dyDescent="0.3">
      <c r="P73" s="203"/>
    </row>
    <row r="74" spans="2:16" ht="14.1" x14ac:dyDescent="0.3">
      <c r="B74" s="24" t="s">
        <v>163</v>
      </c>
    </row>
    <row r="75" spans="2:16" ht="14.1" x14ac:dyDescent="0.3">
      <c r="B75" s="26"/>
    </row>
    <row r="76" spans="2:16" ht="14.1" x14ac:dyDescent="0.3">
      <c r="B76" s="24" t="s">
        <v>162</v>
      </c>
    </row>
  </sheetData>
  <mergeCells count="2">
    <mergeCell ref="B3:C3"/>
    <mergeCell ref="B2:C2"/>
  </mergeCells>
  <hyperlinks>
    <hyperlink ref="B74" location="'Data Pack Introduction'!B1" tooltip="Introduction Page" display="Back to Introduction Page" xr:uid="{00000000-0004-0000-0700-000000000000}"/>
    <hyperlink ref="B76" location="'Environmental Performance Data '!B1" tooltip="Environmental Report Summary" display="Go to Environmental Report Summary Page" xr:uid="{00000000-0004-0000-0700-000001000000}"/>
  </hyperlinks>
  <pageMargins left="0.7" right="0.7" top="0.75" bottom="0.75" header="0.3" footer="0.3"/>
  <pageSetup paperSize="9" orientation="portrait"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
    <tabColor rgb="FF009A46"/>
  </sheetPr>
  <dimension ref="A1:P76"/>
  <sheetViews>
    <sheetView showGridLines="0" zoomScale="85" zoomScaleNormal="85" workbookViewId="0">
      <selection activeCell="K16" sqref="K16"/>
    </sheetView>
  </sheetViews>
  <sheetFormatPr defaultColWidth="9" defaultRowHeight="14.25" x14ac:dyDescent="0.2"/>
  <cols>
    <col min="1" max="1" width="3.75" style="8" customWidth="1"/>
    <col min="2" max="2" width="36.875" style="8" customWidth="1"/>
    <col min="3" max="3" width="18.625" style="8" customWidth="1"/>
    <col min="4" max="16" width="11.375" style="8" customWidth="1"/>
    <col min="17" max="16384" width="9" style="8"/>
  </cols>
  <sheetData>
    <row r="1" spans="1:16" ht="15" thickBot="1" x14ac:dyDescent="0.25"/>
    <row r="2" spans="1:16" ht="21" thickBot="1" x14ac:dyDescent="0.25">
      <c r="B2" s="398" t="s">
        <v>176</v>
      </c>
      <c r="C2" s="398"/>
    </row>
    <row r="3" spans="1:16" ht="76.5" customHeight="1" x14ac:dyDescent="0.2">
      <c r="A3" s="8" t="s">
        <v>149</v>
      </c>
      <c r="B3" s="403" t="s">
        <v>196</v>
      </c>
      <c r="C3" s="403"/>
    </row>
    <row r="4" spans="1:16" ht="15" customHeight="1" x14ac:dyDescent="0.2">
      <c r="D4" s="205">
        <v>21</v>
      </c>
      <c r="E4" s="205">
        <v>22</v>
      </c>
      <c r="F4" s="205">
        <v>23</v>
      </c>
      <c r="G4" s="205">
        <v>24</v>
      </c>
      <c r="H4" s="205">
        <v>25</v>
      </c>
      <c r="I4" s="205">
        <v>26</v>
      </c>
      <c r="J4" s="205">
        <v>27</v>
      </c>
      <c r="K4" s="205">
        <v>28</v>
      </c>
      <c r="L4" s="205">
        <v>29</v>
      </c>
      <c r="M4" s="205">
        <v>30</v>
      </c>
      <c r="N4" s="205">
        <v>31</v>
      </c>
      <c r="O4" s="205">
        <v>32</v>
      </c>
      <c r="P4" s="205">
        <v>33</v>
      </c>
    </row>
    <row r="5" spans="1:16" s="9" customFormat="1" ht="15" customHeight="1" x14ac:dyDescent="0.2">
      <c r="B5" s="348" t="s">
        <v>66</v>
      </c>
      <c r="C5" s="70" t="s">
        <v>0</v>
      </c>
      <c r="D5" s="55" t="s">
        <v>164</v>
      </c>
      <c r="E5" s="55" t="s">
        <v>165</v>
      </c>
      <c r="F5" s="55" t="s">
        <v>166</v>
      </c>
      <c r="G5" s="55" t="s">
        <v>167</v>
      </c>
      <c r="H5" s="55" t="s">
        <v>168</v>
      </c>
      <c r="I5" s="55" t="s">
        <v>169</v>
      </c>
      <c r="J5" s="55" t="s">
        <v>170</v>
      </c>
      <c r="K5" s="55" t="s">
        <v>171</v>
      </c>
      <c r="L5" s="55" t="s">
        <v>172</v>
      </c>
      <c r="M5" s="55" t="s">
        <v>173</v>
      </c>
      <c r="N5" s="55" t="s">
        <v>174</v>
      </c>
      <c r="O5" s="70" t="s">
        <v>185</v>
      </c>
      <c r="P5" s="55" t="s">
        <v>293</v>
      </c>
    </row>
    <row r="6" spans="1:16" ht="15" customHeight="1" x14ac:dyDescent="0.2">
      <c r="B6" s="262" t="s">
        <v>144</v>
      </c>
      <c r="C6" s="258" t="s">
        <v>147</v>
      </c>
      <c r="D6" s="226">
        <v>588.51559278014554</v>
      </c>
      <c r="E6" s="226">
        <v>583.34941631222807</v>
      </c>
      <c r="F6" s="226">
        <v>570.40005192042725</v>
      </c>
      <c r="G6" s="226">
        <v>497.20556611023216</v>
      </c>
      <c r="H6" s="226">
        <v>434.64080356976905</v>
      </c>
      <c r="I6" s="226">
        <v>432.77113952407711</v>
      </c>
      <c r="J6" s="226">
        <v>409.20377855342946</v>
      </c>
      <c r="K6" s="226">
        <v>393.16841484045358</v>
      </c>
      <c r="L6" s="226">
        <v>374.82261835480813</v>
      </c>
      <c r="M6" s="226">
        <v>362.46922506481985</v>
      </c>
      <c r="N6" s="226">
        <v>340.81752232440982</v>
      </c>
      <c r="O6" s="226">
        <v>329.97374642285831</v>
      </c>
      <c r="P6" s="226">
        <v>318</v>
      </c>
    </row>
    <row r="7" spans="1:16" ht="15" customHeight="1" x14ac:dyDescent="0.2">
      <c r="B7" s="251" t="s">
        <v>124</v>
      </c>
      <c r="C7" s="258" t="s">
        <v>147</v>
      </c>
      <c r="D7" s="226">
        <v>556.11852545876127</v>
      </c>
      <c r="E7" s="226">
        <v>532.26585159110709</v>
      </c>
      <c r="F7" s="226">
        <v>529.37222842566052</v>
      </c>
      <c r="G7" s="226">
        <v>453.97813988098108</v>
      </c>
      <c r="H7" s="226">
        <v>434.7961753984543</v>
      </c>
      <c r="I7" s="226">
        <v>417.26754179983965</v>
      </c>
      <c r="J7" s="226">
        <v>419.98456913616877</v>
      </c>
      <c r="K7" s="226">
        <v>406.15500700650739</v>
      </c>
      <c r="L7" s="226">
        <v>397.95055106571129</v>
      </c>
      <c r="M7" s="226">
        <v>384.50647523662479</v>
      </c>
      <c r="N7" s="226">
        <v>372.16034902464554</v>
      </c>
      <c r="O7" s="226">
        <v>357.15712845886014</v>
      </c>
      <c r="P7" s="226">
        <v>363</v>
      </c>
    </row>
    <row r="8" spans="1:16" ht="15" customHeight="1" thickBot="1" x14ac:dyDescent="0.25">
      <c r="B8" s="251" t="s">
        <v>143</v>
      </c>
      <c r="C8" s="258" t="s">
        <v>147</v>
      </c>
      <c r="D8" s="264"/>
      <c r="E8" s="264"/>
      <c r="F8" s="226">
        <v>382.61250000000007</v>
      </c>
      <c r="G8" s="226">
        <v>328.38836206896553</v>
      </c>
      <c r="H8" s="226">
        <v>272.87844827586207</v>
      </c>
      <c r="I8" s="226">
        <v>292.35533299092617</v>
      </c>
      <c r="J8" s="226">
        <v>254.30166880616179</v>
      </c>
      <c r="K8" s="226">
        <v>244.60205391527597</v>
      </c>
      <c r="L8" s="226">
        <v>243.75582819878568</v>
      </c>
      <c r="M8" s="226">
        <v>245.15926343893025</v>
      </c>
      <c r="N8" s="226">
        <v>247.80906475330386</v>
      </c>
      <c r="O8" s="226">
        <v>270.08416362498696</v>
      </c>
      <c r="P8" s="226">
        <v>247.15944884763792</v>
      </c>
    </row>
    <row r="9" spans="1:16" ht="15" customHeight="1" thickTop="1" thickBot="1" x14ac:dyDescent="0.25">
      <c r="B9" s="242" t="s">
        <v>64</v>
      </c>
      <c r="C9" s="243" t="s">
        <v>147</v>
      </c>
      <c r="D9" s="244">
        <v>570.88020955960042</v>
      </c>
      <c r="E9" s="244">
        <v>556.00736939198407</v>
      </c>
      <c r="F9" s="244">
        <v>546.90301641354904</v>
      </c>
      <c r="G9" s="244">
        <v>471.46026567399923</v>
      </c>
      <c r="H9" s="244">
        <v>432.97444501097488</v>
      </c>
      <c r="I9" s="244">
        <v>423.11052238253427</v>
      </c>
      <c r="J9" s="244">
        <v>413.25137260237324</v>
      </c>
      <c r="K9" s="244">
        <v>398.25783002493785</v>
      </c>
      <c r="L9" s="244">
        <v>382.95852176673333</v>
      </c>
      <c r="M9" s="244">
        <v>370.15568067579221</v>
      </c>
      <c r="N9" s="244">
        <v>353.09380299136654</v>
      </c>
      <c r="O9" s="244">
        <v>341.60822648396822</v>
      </c>
      <c r="P9" s="244">
        <v>338</v>
      </c>
    </row>
    <row r="10" spans="1:16" ht="15" customHeight="1" thickTop="1" x14ac:dyDescent="0.2">
      <c r="B10" s="65" t="s">
        <v>145</v>
      </c>
      <c r="C10" s="43" t="s">
        <v>147</v>
      </c>
      <c r="D10" s="265" t="s">
        <v>130</v>
      </c>
      <c r="E10" s="265" t="s">
        <v>130</v>
      </c>
      <c r="F10" s="265" t="s">
        <v>130</v>
      </c>
      <c r="G10" s="265" t="s">
        <v>130</v>
      </c>
      <c r="H10" s="265">
        <v>598</v>
      </c>
      <c r="I10" s="265">
        <v>539</v>
      </c>
      <c r="J10" s="265">
        <v>468</v>
      </c>
      <c r="K10" s="265">
        <v>322</v>
      </c>
      <c r="L10" s="265">
        <v>322</v>
      </c>
      <c r="M10" s="369">
        <v>336.93571428571431</v>
      </c>
      <c r="N10" s="369">
        <v>363.0761904761905</v>
      </c>
      <c r="O10" s="369">
        <v>368.13809523809527</v>
      </c>
      <c r="P10" s="369">
        <v>367.48333333333335</v>
      </c>
    </row>
    <row r="11" spans="1:16" ht="15" customHeight="1" x14ac:dyDescent="0.2">
      <c r="B11" s="65" t="s">
        <v>146</v>
      </c>
      <c r="C11" s="43" t="s">
        <v>145</v>
      </c>
      <c r="D11" s="265" t="s">
        <v>130</v>
      </c>
      <c r="E11" s="265" t="s">
        <v>130</v>
      </c>
      <c r="F11" s="265" t="s">
        <v>130</v>
      </c>
      <c r="G11" s="265" t="s">
        <v>130</v>
      </c>
      <c r="H11" s="346">
        <v>597.53979081400632</v>
      </c>
      <c r="I11" s="346">
        <v>538.93161459471276</v>
      </c>
      <c r="J11" s="346">
        <v>467.85675675675679</v>
      </c>
      <c r="K11" s="346">
        <v>322.39459459459459</v>
      </c>
      <c r="L11" s="346">
        <v>321.87567567567572</v>
      </c>
      <c r="M11" s="346">
        <v>316.97837837837835</v>
      </c>
      <c r="N11" s="346">
        <v>345.42972972972979</v>
      </c>
      <c r="O11" s="346">
        <v>350.97567567567575</v>
      </c>
      <c r="P11" s="346">
        <v>349.32702702702704</v>
      </c>
    </row>
    <row r="12" spans="1:16" ht="15" customHeight="1" thickBot="1" x14ac:dyDescent="0.25">
      <c r="B12" s="67" t="s">
        <v>63</v>
      </c>
      <c r="C12" s="45" t="s">
        <v>145</v>
      </c>
      <c r="D12" s="270">
        <v>0</v>
      </c>
      <c r="E12" s="270">
        <v>0</v>
      </c>
      <c r="F12" s="270">
        <v>0</v>
      </c>
      <c r="G12" s="270">
        <v>0</v>
      </c>
      <c r="H12" s="270">
        <v>0</v>
      </c>
      <c r="I12" s="270">
        <v>0</v>
      </c>
      <c r="J12" s="270">
        <v>0</v>
      </c>
      <c r="K12" s="270">
        <v>0</v>
      </c>
      <c r="L12" s="270">
        <v>0</v>
      </c>
      <c r="M12" s="270">
        <v>484.62</v>
      </c>
      <c r="N12" s="270">
        <v>493.65999999999997</v>
      </c>
      <c r="O12" s="270">
        <v>495.14</v>
      </c>
      <c r="P12" s="270">
        <v>501.84000000000009</v>
      </c>
    </row>
    <row r="13" spans="1:16" ht="15" customHeight="1" x14ac:dyDescent="0.2">
      <c r="B13" s="65" t="s">
        <v>62</v>
      </c>
      <c r="C13" s="43" t="s">
        <v>143</v>
      </c>
      <c r="D13" s="265">
        <v>0</v>
      </c>
      <c r="E13" s="265">
        <v>0</v>
      </c>
      <c r="F13" s="265">
        <v>0</v>
      </c>
      <c r="G13" s="265">
        <v>0</v>
      </c>
      <c r="H13" s="265">
        <v>0</v>
      </c>
      <c r="I13" s="265">
        <v>0</v>
      </c>
      <c r="J13" s="265">
        <v>0</v>
      </c>
      <c r="K13" s="265">
        <v>0</v>
      </c>
      <c r="L13" s="265">
        <v>303.02960678239805</v>
      </c>
      <c r="M13" s="265">
        <v>264.85092369802175</v>
      </c>
      <c r="N13" s="265">
        <v>249.75661122325391</v>
      </c>
      <c r="O13" s="265">
        <v>0</v>
      </c>
      <c r="P13" s="265">
        <v>0</v>
      </c>
    </row>
    <row r="14" spans="1:16" ht="15" customHeight="1" x14ac:dyDescent="0.2">
      <c r="B14" s="65" t="s">
        <v>61</v>
      </c>
      <c r="C14" s="43" t="s">
        <v>143</v>
      </c>
      <c r="D14" s="265">
        <v>0</v>
      </c>
      <c r="E14" s="265">
        <v>0</v>
      </c>
      <c r="F14" s="265">
        <v>0</v>
      </c>
      <c r="G14" s="265">
        <v>0</v>
      </c>
      <c r="H14" s="265">
        <v>0</v>
      </c>
      <c r="I14" s="265">
        <v>0</v>
      </c>
      <c r="J14" s="265">
        <v>0</v>
      </c>
      <c r="K14" s="265">
        <v>0</v>
      </c>
      <c r="L14" s="265">
        <v>207.74411933448076</v>
      </c>
      <c r="M14" s="265">
        <v>232.20768789443488</v>
      </c>
      <c r="N14" s="265">
        <v>294.15088481837944</v>
      </c>
      <c r="O14" s="265">
        <v>387.62559608817128</v>
      </c>
      <c r="P14" s="265">
        <v>355.56409655386528</v>
      </c>
    </row>
    <row r="15" spans="1:16" ht="15" customHeight="1" x14ac:dyDescent="0.2">
      <c r="B15" s="65" t="s">
        <v>60</v>
      </c>
      <c r="C15" s="43" t="s">
        <v>143</v>
      </c>
      <c r="D15" s="265">
        <v>0</v>
      </c>
      <c r="E15" s="265">
        <v>0</v>
      </c>
      <c r="F15" s="265">
        <v>435.35208333333338</v>
      </c>
      <c r="G15" s="265">
        <v>422.61666666666662</v>
      </c>
      <c r="H15" s="265">
        <v>376.28541666666661</v>
      </c>
      <c r="I15" s="265">
        <v>417.65166733627967</v>
      </c>
      <c r="J15" s="265">
        <v>307.81639212535157</v>
      </c>
      <c r="K15" s="265">
        <v>354.25472077139415</v>
      </c>
      <c r="L15" s="265">
        <v>220.47408597830454</v>
      </c>
      <c r="M15" s="265">
        <v>280.08638007231815</v>
      </c>
      <c r="N15" s="265">
        <v>330.53234230614709</v>
      </c>
      <c r="O15" s="265">
        <v>287.68766177739434</v>
      </c>
      <c r="P15" s="265">
        <v>254.95470232959448</v>
      </c>
    </row>
    <row r="16" spans="1:16" ht="15" customHeight="1" x14ac:dyDescent="0.2">
      <c r="B16" s="65" t="s">
        <v>59</v>
      </c>
      <c r="C16" s="43" t="s">
        <v>143</v>
      </c>
      <c r="D16" s="265">
        <v>0</v>
      </c>
      <c r="E16" s="265">
        <v>0</v>
      </c>
      <c r="F16" s="265">
        <v>346.83137254901965</v>
      </c>
      <c r="G16" s="265">
        <v>354.33725490196082</v>
      </c>
      <c r="H16" s="265">
        <v>298.80392156862746</v>
      </c>
      <c r="I16" s="265">
        <v>291.4299591995337</v>
      </c>
      <c r="J16" s="265">
        <v>272.60252672497575</v>
      </c>
      <c r="K16" s="265">
        <v>216.81049562682216</v>
      </c>
      <c r="L16" s="265">
        <v>266.46452866861028</v>
      </c>
      <c r="M16" s="265">
        <v>248.87657920310977</v>
      </c>
      <c r="N16" s="265">
        <v>243.72983479105929</v>
      </c>
      <c r="O16" s="265">
        <v>0</v>
      </c>
      <c r="P16" s="265">
        <v>0</v>
      </c>
    </row>
    <row r="17" spans="2:16" ht="15" customHeight="1" x14ac:dyDescent="0.2">
      <c r="B17" s="65" t="s">
        <v>58</v>
      </c>
      <c r="C17" s="43" t="s">
        <v>143</v>
      </c>
      <c r="D17" s="265">
        <v>0</v>
      </c>
      <c r="E17" s="265">
        <v>0</v>
      </c>
      <c r="F17" s="265">
        <v>369.27924528301889</v>
      </c>
      <c r="G17" s="265">
        <v>289.63773584905658</v>
      </c>
      <c r="H17" s="265">
        <v>281.48679245283017</v>
      </c>
      <c r="I17" s="265">
        <v>289.22915474146157</v>
      </c>
      <c r="J17" s="265">
        <v>263.57020384835209</v>
      </c>
      <c r="K17" s="265">
        <v>236.80320060963993</v>
      </c>
      <c r="L17" s="265">
        <v>234.28081539340829</v>
      </c>
      <c r="M17" s="265">
        <v>258.65307677652885</v>
      </c>
      <c r="N17" s="265">
        <v>250.47247094684704</v>
      </c>
      <c r="O17" s="265">
        <v>0</v>
      </c>
      <c r="P17" s="265">
        <v>0</v>
      </c>
    </row>
    <row r="18" spans="2:16" ht="15" customHeight="1" thickBot="1" x14ac:dyDescent="0.25">
      <c r="B18" s="67" t="s">
        <v>57</v>
      </c>
      <c r="C18" s="45" t="s">
        <v>143</v>
      </c>
      <c r="D18" s="270">
        <v>0</v>
      </c>
      <c r="E18" s="270">
        <v>0</v>
      </c>
      <c r="F18" s="270">
        <v>0</v>
      </c>
      <c r="G18" s="270">
        <v>280.98124999999999</v>
      </c>
      <c r="H18" s="270">
        <v>188.60374999999996</v>
      </c>
      <c r="I18" s="270">
        <v>217.01425356339089</v>
      </c>
      <c r="J18" s="270">
        <v>203.13828457114283</v>
      </c>
      <c r="K18" s="270">
        <v>199.34983745936486</v>
      </c>
      <c r="L18" s="270">
        <v>197.3105776444111</v>
      </c>
      <c r="M18" s="270">
        <v>196.41481481481483</v>
      </c>
      <c r="N18" s="270">
        <v>158.00123456790124</v>
      </c>
      <c r="O18" s="270">
        <v>166.52716049382718</v>
      </c>
      <c r="P18" s="270">
        <v>156.4827160493827</v>
      </c>
    </row>
    <row r="19" spans="2:16" ht="15" customHeight="1" x14ac:dyDescent="0.2">
      <c r="B19" s="65" t="s">
        <v>56</v>
      </c>
      <c r="C19" s="43" t="s">
        <v>144</v>
      </c>
      <c r="D19" s="265">
        <v>858.3278868360278</v>
      </c>
      <c r="E19" s="265">
        <v>908.37306004618949</v>
      </c>
      <c r="F19" s="265">
        <v>848.9059423744601</v>
      </c>
      <c r="G19" s="265">
        <v>708.19159408529015</v>
      </c>
      <c r="H19" s="265">
        <v>617.31508463088403</v>
      </c>
      <c r="I19" s="265">
        <v>579.99978100002295</v>
      </c>
      <c r="J19" s="265">
        <v>551.07804805763271</v>
      </c>
      <c r="K19" s="265">
        <v>543.76218611521426</v>
      </c>
      <c r="L19" s="265">
        <v>574.97057851335796</v>
      </c>
      <c r="M19" s="265">
        <v>549.16816379511056</v>
      </c>
      <c r="N19" s="265">
        <v>533.14727092099122</v>
      </c>
      <c r="O19" s="265">
        <v>440.08969693756109</v>
      </c>
      <c r="P19" s="265">
        <v>386.65109884015902</v>
      </c>
    </row>
    <row r="20" spans="2:16" ht="15" customHeight="1" x14ac:dyDescent="0.2">
      <c r="B20" s="65" t="s">
        <v>55</v>
      </c>
      <c r="C20" s="43" t="s">
        <v>144</v>
      </c>
      <c r="D20" s="265">
        <v>394.07822784810128</v>
      </c>
      <c r="E20" s="265">
        <v>406.04721012658229</v>
      </c>
      <c r="F20" s="265">
        <v>344.35907538744414</v>
      </c>
      <c r="G20" s="265">
        <v>359.41397425794594</v>
      </c>
      <c r="H20" s="265">
        <v>345.88271604938268</v>
      </c>
      <c r="I20" s="265">
        <v>291.5356209233268</v>
      </c>
      <c r="J20" s="265">
        <v>126.77474746192897</v>
      </c>
      <c r="K20" s="265">
        <v>0</v>
      </c>
      <c r="L20" s="265">
        <v>0</v>
      </c>
      <c r="M20" s="265">
        <v>0</v>
      </c>
      <c r="N20" s="265">
        <v>0</v>
      </c>
      <c r="O20" s="265">
        <v>0</v>
      </c>
      <c r="P20" s="265">
        <v>0</v>
      </c>
    </row>
    <row r="21" spans="2:16" ht="15" customHeight="1" x14ac:dyDescent="0.2">
      <c r="B21" s="65" t="s">
        <v>54</v>
      </c>
      <c r="C21" s="43" t="s">
        <v>144</v>
      </c>
      <c r="D21" s="265">
        <v>524.77513157894725</v>
      </c>
      <c r="E21" s="265">
        <v>426.30907894736839</v>
      </c>
      <c r="F21" s="265">
        <v>362.48526315789468</v>
      </c>
      <c r="G21" s="265">
        <v>281.45240641711234</v>
      </c>
      <c r="H21" s="265">
        <v>270.76096256684491</v>
      </c>
      <c r="I21" s="265">
        <v>261.5987033606774</v>
      </c>
      <c r="J21" s="265">
        <v>117.81711229946524</v>
      </c>
      <c r="K21" s="265">
        <v>0</v>
      </c>
      <c r="L21" s="265">
        <v>0</v>
      </c>
      <c r="M21" s="265">
        <v>0</v>
      </c>
      <c r="N21" s="265">
        <v>0</v>
      </c>
      <c r="O21" s="265">
        <v>0</v>
      </c>
      <c r="P21" s="265">
        <v>0</v>
      </c>
    </row>
    <row r="22" spans="2:16" ht="15" customHeight="1" x14ac:dyDescent="0.2">
      <c r="B22" s="65" t="s">
        <v>53</v>
      </c>
      <c r="C22" s="43" t="s">
        <v>144</v>
      </c>
      <c r="D22" s="265">
        <v>0</v>
      </c>
      <c r="E22" s="265">
        <v>0</v>
      </c>
      <c r="F22" s="265">
        <v>0</v>
      </c>
      <c r="G22" s="265">
        <v>0</v>
      </c>
      <c r="H22" s="265">
        <v>0</v>
      </c>
      <c r="I22" s="265">
        <v>0</v>
      </c>
      <c r="J22" s="265">
        <v>0</v>
      </c>
      <c r="K22" s="265">
        <v>0</v>
      </c>
      <c r="L22" s="265">
        <v>0</v>
      </c>
      <c r="M22" s="265">
        <v>284.03515818181819</v>
      </c>
      <c r="N22" s="265">
        <v>290.43746484848481</v>
      </c>
      <c r="O22" s="265">
        <v>0</v>
      </c>
      <c r="P22" s="265">
        <v>0</v>
      </c>
    </row>
    <row r="23" spans="2:16" ht="15" customHeight="1" x14ac:dyDescent="0.2">
      <c r="B23" s="65" t="s">
        <v>52</v>
      </c>
      <c r="C23" s="43" t="s">
        <v>144</v>
      </c>
      <c r="D23" s="265">
        <v>0</v>
      </c>
      <c r="E23" s="265">
        <v>0</v>
      </c>
      <c r="F23" s="265">
        <v>0</v>
      </c>
      <c r="G23" s="265">
        <v>0</v>
      </c>
      <c r="H23" s="265">
        <v>0</v>
      </c>
      <c r="I23" s="265">
        <v>0</v>
      </c>
      <c r="J23" s="265">
        <v>0</v>
      </c>
      <c r="K23" s="265">
        <v>0</v>
      </c>
      <c r="L23" s="265">
        <v>0</v>
      </c>
      <c r="M23" s="265">
        <v>0</v>
      </c>
      <c r="N23" s="265">
        <v>391.13529165001989</v>
      </c>
      <c r="O23" s="265">
        <v>381.2106501240695</v>
      </c>
      <c r="P23" s="265">
        <v>371.24491516990901</v>
      </c>
    </row>
    <row r="24" spans="2:16" ht="15" customHeight="1" x14ac:dyDescent="0.2">
      <c r="B24" s="65" t="s">
        <v>51</v>
      </c>
      <c r="C24" s="43" t="s">
        <v>144</v>
      </c>
      <c r="D24" s="265">
        <v>0</v>
      </c>
      <c r="E24" s="265">
        <v>0</v>
      </c>
      <c r="F24" s="265">
        <v>0</v>
      </c>
      <c r="G24" s="265">
        <v>0</v>
      </c>
      <c r="H24" s="265">
        <v>0</v>
      </c>
      <c r="I24" s="265">
        <v>0</v>
      </c>
      <c r="J24" s="265">
        <v>0</v>
      </c>
      <c r="K24" s="265">
        <v>0</v>
      </c>
      <c r="L24" s="265">
        <v>0</v>
      </c>
      <c r="M24" s="265">
        <v>450.41188482293427</v>
      </c>
      <c r="N24" s="265">
        <v>423.13875514333893</v>
      </c>
      <c r="O24" s="265">
        <v>380.9200964521786</v>
      </c>
      <c r="P24" s="265">
        <v>398.81021549979761</v>
      </c>
    </row>
    <row r="25" spans="2:16" ht="15" customHeight="1" x14ac:dyDescent="0.2">
      <c r="B25" s="65" t="s">
        <v>50</v>
      </c>
      <c r="C25" s="43" t="s">
        <v>144</v>
      </c>
      <c r="D25" s="265">
        <v>707.77094594594587</v>
      </c>
      <c r="E25" s="265">
        <v>726.73378378378368</v>
      </c>
      <c r="F25" s="265">
        <v>746.91216216216242</v>
      </c>
      <c r="G25" s="265">
        <v>655.23012552301259</v>
      </c>
      <c r="H25" s="265">
        <v>643.98411460180125</v>
      </c>
      <c r="I25" s="265">
        <v>0</v>
      </c>
      <c r="J25" s="265">
        <v>0</v>
      </c>
      <c r="K25" s="265">
        <v>0</v>
      </c>
      <c r="L25" s="265">
        <v>0</v>
      </c>
      <c r="M25" s="265">
        <v>0</v>
      </c>
      <c r="N25" s="265">
        <v>0</v>
      </c>
      <c r="O25" s="265">
        <v>0</v>
      </c>
      <c r="P25" s="265">
        <v>0</v>
      </c>
    </row>
    <row r="26" spans="2:16" ht="15" customHeight="1" x14ac:dyDescent="0.2">
      <c r="B26" s="65" t="s">
        <v>49</v>
      </c>
      <c r="C26" s="43" t="s">
        <v>144</v>
      </c>
      <c r="D26" s="265">
        <v>0</v>
      </c>
      <c r="E26" s="265">
        <v>0</v>
      </c>
      <c r="F26" s="265">
        <v>0</v>
      </c>
      <c r="G26" s="265">
        <v>0</v>
      </c>
      <c r="H26" s="265">
        <v>0</v>
      </c>
      <c r="I26" s="265">
        <v>0</v>
      </c>
      <c r="J26" s="265">
        <v>0</v>
      </c>
      <c r="K26" s="265">
        <v>0</v>
      </c>
      <c r="L26" s="265">
        <v>0</v>
      </c>
      <c r="M26" s="265">
        <v>0</v>
      </c>
      <c r="N26" s="265">
        <v>335.72839281162368</v>
      </c>
      <c r="O26" s="265">
        <v>330.06188236365296</v>
      </c>
      <c r="P26" s="265">
        <v>307.03048772486193</v>
      </c>
    </row>
    <row r="27" spans="2:16" ht="15" customHeight="1" x14ac:dyDescent="0.2">
      <c r="B27" s="65" t="s">
        <v>48</v>
      </c>
      <c r="C27" s="43" t="s">
        <v>144</v>
      </c>
      <c r="D27" s="265">
        <v>0</v>
      </c>
      <c r="E27" s="265">
        <v>0</v>
      </c>
      <c r="F27" s="265">
        <v>0</v>
      </c>
      <c r="G27" s="265">
        <v>0</v>
      </c>
      <c r="H27" s="265">
        <v>219.74454186669811</v>
      </c>
      <c r="I27" s="265">
        <v>325.82706540099582</v>
      </c>
      <c r="J27" s="265">
        <v>216.50660433389197</v>
      </c>
      <c r="K27" s="265">
        <v>222.21183793478582</v>
      </c>
      <c r="L27" s="265">
        <v>203.57688453735554</v>
      </c>
      <c r="M27" s="265">
        <v>214.09038752168416</v>
      </c>
      <c r="N27" s="265">
        <v>197.37032724706714</v>
      </c>
      <c r="O27" s="265">
        <v>0</v>
      </c>
      <c r="P27" s="265">
        <v>0</v>
      </c>
    </row>
    <row r="28" spans="2:16" ht="15" customHeight="1" x14ac:dyDescent="0.2">
      <c r="B28" s="65" t="s">
        <v>47</v>
      </c>
      <c r="C28" s="43" t="s">
        <v>144</v>
      </c>
      <c r="D28" s="265">
        <v>415.45654985294118</v>
      </c>
      <c r="E28" s="265">
        <v>413.16104632352932</v>
      </c>
      <c r="F28" s="265">
        <v>411.51240485294119</v>
      </c>
      <c r="G28" s="265">
        <v>398.13301801596361</v>
      </c>
      <c r="H28" s="265">
        <v>352.111646218168</v>
      </c>
      <c r="I28" s="265">
        <v>421.2471463342676</v>
      </c>
      <c r="J28" s="265">
        <v>441.26129735086607</v>
      </c>
      <c r="K28" s="265">
        <v>378.07458657580361</v>
      </c>
      <c r="L28" s="265">
        <v>262.69341151764326</v>
      </c>
      <c r="M28" s="265">
        <v>266.54627022390486</v>
      </c>
      <c r="N28" s="265">
        <v>269.51743356022496</v>
      </c>
      <c r="O28" s="265">
        <v>253.13919089571974</v>
      </c>
      <c r="P28" s="265">
        <v>268.84649732461355</v>
      </c>
    </row>
    <row r="29" spans="2:16" ht="15" customHeight="1" x14ac:dyDescent="0.2">
      <c r="B29" s="65" t="s">
        <v>46</v>
      </c>
      <c r="C29" s="43" t="s">
        <v>144</v>
      </c>
      <c r="D29" s="265">
        <v>0</v>
      </c>
      <c r="E29" s="265">
        <v>0</v>
      </c>
      <c r="F29" s="265">
        <v>0</v>
      </c>
      <c r="G29" s="265">
        <v>0</v>
      </c>
      <c r="H29" s="265">
        <v>255.20325659365224</v>
      </c>
      <c r="I29" s="265">
        <v>222.44132314025285</v>
      </c>
      <c r="J29" s="265">
        <v>246.59812261099677</v>
      </c>
      <c r="K29" s="265">
        <v>255.91662672743314</v>
      </c>
      <c r="L29" s="265">
        <v>259.92107321376079</v>
      </c>
      <c r="M29" s="265">
        <v>269.65415980593934</v>
      </c>
      <c r="N29" s="265">
        <v>274.45755586592185</v>
      </c>
      <c r="O29" s="265">
        <v>237.21835063691927</v>
      </c>
      <c r="P29" s="265">
        <v>0</v>
      </c>
    </row>
    <row r="30" spans="2:16" ht="15" customHeight="1" x14ac:dyDescent="0.2">
      <c r="B30" s="63" t="s">
        <v>358</v>
      </c>
      <c r="C30" s="43" t="s">
        <v>144</v>
      </c>
      <c r="D30" s="346">
        <v>657.5971186440679</v>
      </c>
      <c r="E30" s="346">
        <v>622.08813559322027</v>
      </c>
      <c r="F30" s="346">
        <v>639.48799031476995</v>
      </c>
      <c r="G30" s="346">
        <v>643.12787996903114</v>
      </c>
      <c r="H30" s="346">
        <v>636.41946765624596</v>
      </c>
      <c r="I30" s="346">
        <v>581.8286590919987</v>
      </c>
      <c r="J30" s="346">
        <v>485.96353114011862</v>
      </c>
      <c r="K30" s="346">
        <v>462.83265796546044</v>
      </c>
      <c r="L30" s="346">
        <v>464.26375256091978</v>
      </c>
      <c r="M30" s="346">
        <v>436.11217816770721</v>
      </c>
      <c r="N30" s="346">
        <v>446.52933465308291</v>
      </c>
      <c r="O30" s="346">
        <v>452.41324571345888</v>
      </c>
      <c r="P30" s="346">
        <v>386.48573170731709</v>
      </c>
    </row>
    <row r="31" spans="2:16" ht="15" customHeight="1" x14ac:dyDescent="0.2">
      <c r="B31" s="65" t="s">
        <v>45</v>
      </c>
      <c r="C31" s="43" t="s">
        <v>144</v>
      </c>
      <c r="D31" s="265">
        <v>0</v>
      </c>
      <c r="E31" s="265">
        <v>0</v>
      </c>
      <c r="F31" s="265">
        <v>0</v>
      </c>
      <c r="G31" s="265">
        <v>0</v>
      </c>
      <c r="H31" s="265">
        <v>0</v>
      </c>
      <c r="I31" s="265">
        <v>0</v>
      </c>
      <c r="J31" s="265">
        <v>0</v>
      </c>
      <c r="K31" s="265">
        <v>0</v>
      </c>
      <c r="L31" s="265">
        <v>0</v>
      </c>
      <c r="M31" s="265">
        <v>0</v>
      </c>
      <c r="N31" s="265">
        <v>470.13964197605145</v>
      </c>
      <c r="O31" s="265">
        <v>428.51924247894101</v>
      </c>
      <c r="P31" s="265">
        <v>464.95562454873652</v>
      </c>
    </row>
    <row r="32" spans="2:16" ht="15" customHeight="1" x14ac:dyDescent="0.2">
      <c r="B32" s="65" t="s">
        <v>44</v>
      </c>
      <c r="C32" s="43" t="s">
        <v>144</v>
      </c>
      <c r="D32" s="265">
        <v>0</v>
      </c>
      <c r="E32" s="265">
        <v>0</v>
      </c>
      <c r="F32" s="265">
        <v>0</v>
      </c>
      <c r="G32" s="265">
        <v>0</v>
      </c>
      <c r="H32" s="265">
        <v>0</v>
      </c>
      <c r="I32" s="265">
        <v>0</v>
      </c>
      <c r="J32" s="265">
        <v>0</v>
      </c>
      <c r="K32" s="265">
        <v>0</v>
      </c>
      <c r="L32" s="265">
        <v>0</v>
      </c>
      <c r="M32" s="265">
        <v>0</v>
      </c>
      <c r="N32" s="265">
        <v>197.05450427780573</v>
      </c>
      <c r="O32" s="265">
        <v>159.64839235442284</v>
      </c>
      <c r="P32" s="265">
        <v>203.24609324838244</v>
      </c>
    </row>
    <row r="33" spans="2:16" ht="15" customHeight="1" x14ac:dyDescent="0.2">
      <c r="B33" s="65" t="s">
        <v>43</v>
      </c>
      <c r="C33" s="43" t="s">
        <v>144</v>
      </c>
      <c r="D33" s="265">
        <v>0</v>
      </c>
      <c r="E33" s="265">
        <v>0</v>
      </c>
      <c r="F33" s="265">
        <v>0</v>
      </c>
      <c r="G33" s="265">
        <v>0</v>
      </c>
      <c r="H33" s="265">
        <v>0</v>
      </c>
      <c r="I33" s="265">
        <v>0</v>
      </c>
      <c r="J33" s="265">
        <v>0</v>
      </c>
      <c r="K33" s="265">
        <v>0</v>
      </c>
      <c r="L33" s="265">
        <v>0</v>
      </c>
      <c r="M33" s="265">
        <v>327.22661380846318</v>
      </c>
      <c r="N33" s="265">
        <v>318.75072494432072</v>
      </c>
      <c r="O33" s="265">
        <v>299.03504678518914</v>
      </c>
      <c r="P33" s="265">
        <v>320.80042391958455</v>
      </c>
    </row>
    <row r="34" spans="2:16" ht="15" customHeight="1" x14ac:dyDescent="0.2">
      <c r="B34" s="65" t="s">
        <v>42</v>
      </c>
      <c r="C34" s="43" t="s">
        <v>144</v>
      </c>
      <c r="D34" s="265">
        <v>413.45823529411763</v>
      </c>
      <c r="E34" s="265">
        <v>394.40266339869277</v>
      </c>
      <c r="F34" s="265">
        <v>364.83828431372552</v>
      </c>
      <c r="G34" s="265">
        <v>310.63877184441571</v>
      </c>
      <c r="H34" s="265">
        <v>273.33228692776441</v>
      </c>
      <c r="I34" s="265">
        <v>314.79701483760954</v>
      </c>
      <c r="J34" s="265">
        <v>350.58278294105162</v>
      </c>
      <c r="K34" s="265">
        <v>300.51059000895094</v>
      </c>
      <c r="L34" s="265">
        <v>232.9803846656431</v>
      </c>
      <c r="M34" s="265">
        <v>244.73156019575856</v>
      </c>
      <c r="N34" s="265">
        <v>243.76815015896307</v>
      </c>
      <c r="O34" s="265">
        <v>221.6483981413549</v>
      </c>
      <c r="P34" s="265">
        <v>218.21805054210486</v>
      </c>
    </row>
    <row r="35" spans="2:16" ht="15" customHeight="1" x14ac:dyDescent="0.2">
      <c r="B35" s="65" t="s">
        <v>41</v>
      </c>
      <c r="C35" s="43" t="s">
        <v>144</v>
      </c>
      <c r="D35" s="265">
        <v>0</v>
      </c>
      <c r="E35" s="265">
        <v>0</v>
      </c>
      <c r="F35" s="265">
        <v>0</v>
      </c>
      <c r="G35" s="265">
        <v>181.71884132714459</v>
      </c>
      <c r="H35" s="265">
        <v>185.35349680077132</v>
      </c>
      <c r="I35" s="265">
        <v>210.37693115065653</v>
      </c>
      <c r="J35" s="265">
        <v>209.70184087767794</v>
      </c>
      <c r="K35" s="265">
        <v>221.30023454953195</v>
      </c>
      <c r="L35" s="265">
        <v>188.32481540242702</v>
      </c>
      <c r="M35" s="265">
        <v>0</v>
      </c>
      <c r="N35" s="265">
        <v>0</v>
      </c>
      <c r="O35" s="265">
        <v>0</v>
      </c>
      <c r="P35" s="265">
        <v>0</v>
      </c>
    </row>
    <row r="36" spans="2:16" ht="15" customHeight="1" x14ac:dyDescent="0.2">
      <c r="B36" s="65" t="s">
        <v>40</v>
      </c>
      <c r="C36" s="43" t="s">
        <v>144</v>
      </c>
      <c r="D36" s="265">
        <v>0</v>
      </c>
      <c r="E36" s="265">
        <v>0</v>
      </c>
      <c r="F36" s="265">
        <v>0</v>
      </c>
      <c r="G36" s="265">
        <v>319.54279797879718</v>
      </c>
      <c r="H36" s="265">
        <v>322.10260279401564</v>
      </c>
      <c r="I36" s="265">
        <v>304.57894877637972</v>
      </c>
      <c r="J36" s="265">
        <v>311.07436992272636</v>
      </c>
      <c r="K36" s="265">
        <v>262.3246451229183</v>
      </c>
      <c r="L36" s="265">
        <v>246.31955491673273</v>
      </c>
      <c r="M36" s="265">
        <v>229.20496915422885</v>
      </c>
      <c r="N36" s="265">
        <v>244.63588059701493</v>
      </c>
      <c r="O36" s="265">
        <v>254.88960856942634</v>
      </c>
      <c r="P36" s="265">
        <v>221.17736510161174</v>
      </c>
    </row>
    <row r="37" spans="2:16" ht="15" customHeight="1" x14ac:dyDescent="0.2">
      <c r="B37" s="65" t="s">
        <v>39</v>
      </c>
      <c r="C37" s="43" t="s">
        <v>144</v>
      </c>
      <c r="D37" s="265">
        <v>586.10588122605373</v>
      </c>
      <c r="E37" s="265">
        <v>618.56072796934859</v>
      </c>
      <c r="F37" s="265">
        <v>530.71712754351836</v>
      </c>
      <c r="G37" s="265">
        <v>647.28100434119415</v>
      </c>
      <c r="H37" s="265">
        <v>586.47204036137498</v>
      </c>
      <c r="I37" s="265">
        <v>583.81669817706518</v>
      </c>
      <c r="J37" s="265">
        <v>591.01774996500706</v>
      </c>
      <c r="K37" s="265">
        <v>720.09712194519682</v>
      </c>
      <c r="L37" s="265">
        <v>628.2748660037081</v>
      </c>
      <c r="M37" s="265">
        <v>454.2327777907438</v>
      </c>
      <c r="N37" s="265">
        <v>483.40667958083418</v>
      </c>
      <c r="O37" s="265">
        <v>415.71198790978855</v>
      </c>
      <c r="P37" s="265">
        <v>376.51943014791124</v>
      </c>
    </row>
    <row r="38" spans="2:16" ht="15" customHeight="1" x14ac:dyDescent="0.2">
      <c r="B38" s="65" t="s">
        <v>38</v>
      </c>
      <c r="C38" s="43" t="s">
        <v>144</v>
      </c>
      <c r="D38" s="265">
        <v>0</v>
      </c>
      <c r="E38" s="265">
        <v>0</v>
      </c>
      <c r="F38" s="265">
        <v>0</v>
      </c>
      <c r="G38" s="265">
        <v>0</v>
      </c>
      <c r="H38" s="265">
        <v>0</v>
      </c>
      <c r="I38" s="265">
        <v>0</v>
      </c>
      <c r="J38" s="265">
        <v>0</v>
      </c>
      <c r="K38" s="265">
        <v>0</v>
      </c>
      <c r="L38" s="265">
        <v>0</v>
      </c>
      <c r="M38" s="265">
        <v>0</v>
      </c>
      <c r="N38" s="265">
        <v>221.44698713703767</v>
      </c>
      <c r="O38" s="265">
        <v>220.1113657616439</v>
      </c>
      <c r="P38" s="265">
        <v>225.18695518241117</v>
      </c>
    </row>
    <row r="39" spans="2:16" ht="15" customHeight="1" x14ac:dyDescent="0.3">
      <c r="B39" s="65" t="s">
        <v>37</v>
      </c>
      <c r="C39" s="43" t="s">
        <v>144</v>
      </c>
      <c r="D39" s="265">
        <v>0</v>
      </c>
      <c r="E39" s="265">
        <v>0</v>
      </c>
      <c r="F39" s="265">
        <v>0</v>
      </c>
      <c r="G39" s="265">
        <v>0</v>
      </c>
      <c r="H39" s="265">
        <v>0</v>
      </c>
      <c r="I39" s="265">
        <v>0</v>
      </c>
      <c r="J39" s="265">
        <v>0</v>
      </c>
      <c r="K39" s="265">
        <v>0</v>
      </c>
      <c r="L39" s="265">
        <v>0</v>
      </c>
      <c r="M39" s="265">
        <v>0</v>
      </c>
      <c r="N39" s="265">
        <v>283.08294523156616</v>
      </c>
      <c r="O39" s="265">
        <v>259.80232874105644</v>
      </c>
      <c r="P39" s="265">
        <v>272.82542813279599</v>
      </c>
    </row>
    <row r="40" spans="2:16" ht="15" customHeight="1" x14ac:dyDescent="0.3">
      <c r="B40" s="65" t="s">
        <v>36</v>
      </c>
      <c r="C40" s="43" t="s">
        <v>144</v>
      </c>
      <c r="D40" s="265">
        <v>0</v>
      </c>
      <c r="E40" s="265">
        <v>0</v>
      </c>
      <c r="F40" s="265">
        <v>0</v>
      </c>
      <c r="G40" s="265">
        <v>0</v>
      </c>
      <c r="H40" s="265">
        <v>0</v>
      </c>
      <c r="I40" s="265">
        <v>0</v>
      </c>
      <c r="J40" s="265">
        <v>0</v>
      </c>
      <c r="K40" s="265">
        <v>0</v>
      </c>
      <c r="L40" s="265">
        <v>0</v>
      </c>
      <c r="M40" s="265">
        <v>0</v>
      </c>
      <c r="N40" s="265">
        <v>770.91719503012041</v>
      </c>
      <c r="O40" s="265">
        <v>782.82363071710904</v>
      </c>
      <c r="P40" s="265">
        <v>698.0644596491228</v>
      </c>
    </row>
    <row r="41" spans="2:16" ht="15" customHeight="1" x14ac:dyDescent="0.3">
      <c r="B41" s="65" t="s">
        <v>35</v>
      </c>
      <c r="C41" s="43" t="s">
        <v>144</v>
      </c>
      <c r="D41" s="265">
        <v>573.81430311231406</v>
      </c>
      <c r="E41" s="265">
        <v>568.31665764546699</v>
      </c>
      <c r="F41" s="265">
        <v>560.49435723951285</v>
      </c>
      <c r="G41" s="265">
        <v>531.4463229284504</v>
      </c>
      <c r="H41" s="265">
        <v>461.65768620807239</v>
      </c>
      <c r="I41" s="265">
        <v>439.84394353246608</v>
      </c>
      <c r="J41" s="265">
        <v>427.35190478122672</v>
      </c>
      <c r="K41" s="265">
        <v>419.49645754560646</v>
      </c>
      <c r="L41" s="265">
        <v>406.05951732254704</v>
      </c>
      <c r="M41" s="265">
        <v>379.44917435549524</v>
      </c>
      <c r="N41" s="265">
        <v>380.43349353100098</v>
      </c>
      <c r="O41" s="265">
        <v>363.67238925919378</v>
      </c>
      <c r="P41" s="265">
        <v>340.35418134757151</v>
      </c>
    </row>
    <row r="42" spans="2:16" ht="15" customHeight="1" x14ac:dyDescent="0.3">
      <c r="B42" s="65" t="s">
        <v>34</v>
      </c>
      <c r="C42" s="43" t="s">
        <v>144</v>
      </c>
      <c r="D42" s="265">
        <v>1203.8038292682929</v>
      </c>
      <c r="E42" s="265">
        <v>1280.0918475609758</v>
      </c>
      <c r="F42" s="265">
        <v>1236.0230890243902</v>
      </c>
      <c r="G42" s="265">
        <v>1052.5015804878049</v>
      </c>
      <c r="H42" s="265">
        <v>964.04353658536581</v>
      </c>
      <c r="I42" s="265">
        <v>1010.7179487179485</v>
      </c>
      <c r="J42" s="265">
        <v>774.18405706045939</v>
      </c>
      <c r="K42" s="265">
        <v>770.6992553224361</v>
      </c>
      <c r="L42" s="265">
        <v>647.32835513441137</v>
      </c>
      <c r="M42" s="265">
        <v>716.4397038129822</v>
      </c>
      <c r="N42" s="265">
        <v>775.6535179300954</v>
      </c>
      <c r="O42" s="265">
        <v>806.31192614403142</v>
      </c>
      <c r="P42" s="265">
        <v>764.19593424119739</v>
      </c>
    </row>
    <row r="43" spans="2:16" ht="15" customHeight="1" x14ac:dyDescent="0.3">
      <c r="B43" s="65" t="s">
        <v>33</v>
      </c>
      <c r="C43" s="43" t="s">
        <v>144</v>
      </c>
      <c r="D43" s="265">
        <v>668.51996903846157</v>
      </c>
      <c r="E43" s="265">
        <v>642.59487596153849</v>
      </c>
      <c r="F43" s="265">
        <v>640.21077192307689</v>
      </c>
      <c r="G43" s="265">
        <v>487.95863125000005</v>
      </c>
      <c r="H43" s="265">
        <v>394.00791015625003</v>
      </c>
      <c r="I43" s="265">
        <v>315.65814344848928</v>
      </c>
      <c r="J43" s="265">
        <v>299.78235753470119</v>
      </c>
      <c r="K43" s="265">
        <v>318.3326142699749</v>
      </c>
      <c r="L43" s="265">
        <v>301.79064765358612</v>
      </c>
      <c r="M43" s="265">
        <v>295.58558059964042</v>
      </c>
      <c r="N43" s="265">
        <v>296.44793895343219</v>
      </c>
      <c r="O43" s="265">
        <v>288.94977796243336</v>
      </c>
      <c r="P43" s="265">
        <v>277.87148450181655</v>
      </c>
    </row>
    <row r="44" spans="2:16" ht="15" customHeight="1" x14ac:dyDescent="0.3">
      <c r="B44" s="65" t="s">
        <v>32</v>
      </c>
      <c r="C44" s="43" t="s">
        <v>144</v>
      </c>
      <c r="D44" s="265">
        <v>477.7081416988417</v>
      </c>
      <c r="E44" s="265">
        <v>509.35496602316601</v>
      </c>
      <c r="F44" s="265">
        <v>506.9244536679538</v>
      </c>
      <c r="G44" s="265">
        <v>451.59742274509824</v>
      </c>
      <c r="H44" s="265">
        <v>427.35255019607865</v>
      </c>
      <c r="I44" s="265">
        <v>416.27936769865454</v>
      </c>
      <c r="J44" s="265">
        <v>348.93984128552796</v>
      </c>
      <c r="K44" s="265">
        <v>313.85083234906529</v>
      </c>
      <c r="L44" s="265">
        <v>287.37478144583497</v>
      </c>
      <c r="M44" s="265">
        <v>281.79820379932181</v>
      </c>
      <c r="N44" s="265">
        <v>309.17349818896429</v>
      </c>
      <c r="O44" s="265">
        <v>280.17708457845725</v>
      </c>
      <c r="P44" s="265">
        <v>238.53183398279256</v>
      </c>
    </row>
    <row r="45" spans="2:16" ht="15" customHeight="1" x14ac:dyDescent="0.3">
      <c r="B45" s="65" t="s">
        <v>31</v>
      </c>
      <c r="C45" s="43" t="s">
        <v>144</v>
      </c>
      <c r="D45" s="265">
        <v>0</v>
      </c>
      <c r="E45" s="265">
        <v>363.57154026845632</v>
      </c>
      <c r="F45" s="265">
        <v>337.99051670499119</v>
      </c>
      <c r="G45" s="265">
        <v>323.20900818341681</v>
      </c>
      <c r="H45" s="265">
        <v>298.568544569187</v>
      </c>
      <c r="I45" s="265">
        <v>299.04799256505584</v>
      </c>
      <c r="J45" s="265">
        <v>279.33145677354372</v>
      </c>
      <c r="K45" s="265">
        <v>280.87272306065233</v>
      </c>
      <c r="L45" s="265">
        <v>283.05950276985067</v>
      </c>
      <c r="M45" s="265">
        <v>276.66631391640084</v>
      </c>
      <c r="N45" s="265">
        <v>297.54802618767832</v>
      </c>
      <c r="O45" s="265">
        <v>274.62073835414145</v>
      </c>
      <c r="P45" s="265">
        <v>252.19384251968506</v>
      </c>
    </row>
    <row r="46" spans="2:16" ht="15" customHeight="1" x14ac:dyDescent="0.3">
      <c r="B46" s="65" t="s">
        <v>30</v>
      </c>
      <c r="C46" s="43" t="s">
        <v>144</v>
      </c>
      <c r="D46" s="265">
        <v>415.14870229007636</v>
      </c>
      <c r="E46" s="265">
        <v>404.7595106870229</v>
      </c>
      <c r="F46" s="265">
        <v>415.25233190839697</v>
      </c>
      <c r="G46" s="265">
        <v>357.84535634217394</v>
      </c>
      <c r="H46" s="265">
        <v>374.14141316780803</v>
      </c>
      <c r="I46" s="265">
        <v>320.93614604462476</v>
      </c>
      <c r="J46" s="265">
        <v>309.20138074484942</v>
      </c>
      <c r="K46" s="265">
        <v>306.51764484471659</v>
      </c>
      <c r="L46" s="265">
        <v>264.21472981622014</v>
      </c>
      <c r="M46" s="265">
        <v>274.28522070015219</v>
      </c>
      <c r="N46" s="265">
        <v>289.75972027545856</v>
      </c>
      <c r="O46" s="265">
        <v>274.92071127028885</v>
      </c>
      <c r="P46" s="265">
        <v>257.82472015751159</v>
      </c>
    </row>
    <row r="47" spans="2:16" ht="15" customHeight="1" x14ac:dyDescent="0.3">
      <c r="B47" s="65" t="s">
        <v>29</v>
      </c>
      <c r="C47" s="43" t="s">
        <v>144</v>
      </c>
      <c r="D47" s="265">
        <v>769.70888290713322</v>
      </c>
      <c r="E47" s="265">
        <v>728.84090174966354</v>
      </c>
      <c r="F47" s="265">
        <v>776.54198103298017</v>
      </c>
      <c r="G47" s="265">
        <v>647.58553090442365</v>
      </c>
      <c r="H47" s="265">
        <v>563.30547148509038</v>
      </c>
      <c r="I47" s="265">
        <v>539.28220750431785</v>
      </c>
      <c r="J47" s="265">
        <v>538.74575565106204</v>
      </c>
      <c r="K47" s="265">
        <v>492.72714359469046</v>
      </c>
      <c r="L47" s="265">
        <v>512.46592339986137</v>
      </c>
      <c r="M47" s="265">
        <v>430.75552284541732</v>
      </c>
      <c r="N47" s="265">
        <v>429.92853877203584</v>
      </c>
      <c r="O47" s="265">
        <v>498.24652031112578</v>
      </c>
      <c r="P47" s="265">
        <v>453.97960913531</v>
      </c>
    </row>
    <row r="48" spans="2:16" ht="15" customHeight="1" x14ac:dyDescent="0.3">
      <c r="B48" s="65" t="s">
        <v>28</v>
      </c>
      <c r="C48" s="43" t="s">
        <v>144</v>
      </c>
      <c r="D48" s="265">
        <v>0</v>
      </c>
      <c r="E48" s="265">
        <v>0</v>
      </c>
      <c r="F48" s="265">
        <v>0</v>
      </c>
      <c r="G48" s="265">
        <v>0</v>
      </c>
      <c r="H48" s="265">
        <v>0</v>
      </c>
      <c r="I48" s="265">
        <v>0</v>
      </c>
      <c r="J48" s="265">
        <v>0</v>
      </c>
      <c r="K48" s="265">
        <v>0</v>
      </c>
      <c r="L48" s="265">
        <v>443.81504223420501</v>
      </c>
      <c r="M48" s="265">
        <v>491.71851136115703</v>
      </c>
      <c r="N48" s="265">
        <v>249.0799407767596</v>
      </c>
      <c r="O48" s="265">
        <v>243.41371315785366</v>
      </c>
      <c r="P48" s="265">
        <v>270.73461100184198</v>
      </c>
    </row>
    <row r="49" spans="2:16" ht="15" customHeight="1" x14ac:dyDescent="0.3">
      <c r="B49" s="65" t="s">
        <v>27</v>
      </c>
      <c r="C49" s="43" t="s">
        <v>144</v>
      </c>
      <c r="D49" s="265">
        <v>552.65</v>
      </c>
      <c r="E49" s="265">
        <v>562.76545454545453</v>
      </c>
      <c r="F49" s="265">
        <v>589.17109090909094</v>
      </c>
      <c r="G49" s="265">
        <v>529.70059298143303</v>
      </c>
      <c r="H49" s="265">
        <v>501.07358802371937</v>
      </c>
      <c r="I49" s="265">
        <v>441.41577984259214</v>
      </c>
      <c r="J49" s="265">
        <v>417.86828392053638</v>
      </c>
      <c r="K49" s="265">
        <v>323.54112538705203</v>
      </c>
      <c r="L49" s="265">
        <v>322.840516781151</v>
      </c>
      <c r="M49" s="265">
        <v>325.02242232266769</v>
      </c>
      <c r="N49" s="265">
        <v>353.1019595999075</v>
      </c>
      <c r="O49" s="265">
        <v>352.53751511272316</v>
      </c>
      <c r="P49" s="265">
        <v>336.32222480052843</v>
      </c>
    </row>
    <row r="50" spans="2:16" ht="15" customHeight="1" x14ac:dyDescent="0.3">
      <c r="B50" s="65" t="s">
        <v>26</v>
      </c>
      <c r="C50" s="43" t="s">
        <v>144</v>
      </c>
      <c r="D50" s="265">
        <v>699.35000000000014</v>
      </c>
      <c r="E50" s="265">
        <v>797.90134618834088</v>
      </c>
      <c r="F50" s="265">
        <v>723.18968542600908</v>
      </c>
      <c r="G50" s="265">
        <v>586.25363944494995</v>
      </c>
      <c r="H50" s="265">
        <v>495.10877252047317</v>
      </c>
      <c r="I50" s="265">
        <v>539.73077094672976</v>
      </c>
      <c r="J50" s="265">
        <v>382.88973358748171</v>
      </c>
      <c r="K50" s="265">
        <v>337.04710691963299</v>
      </c>
      <c r="L50" s="265">
        <v>327.26800793969403</v>
      </c>
      <c r="M50" s="265">
        <v>318.67263400900896</v>
      </c>
      <c r="N50" s="265">
        <v>300.99615537130495</v>
      </c>
      <c r="O50" s="265">
        <v>0</v>
      </c>
      <c r="P50" s="265">
        <v>0</v>
      </c>
    </row>
    <row r="51" spans="2:16" ht="15" customHeight="1" x14ac:dyDescent="0.3">
      <c r="B51" s="65" t="s">
        <v>25</v>
      </c>
      <c r="C51" s="43" t="s">
        <v>144</v>
      </c>
      <c r="D51" s="265">
        <v>259.85075987841941</v>
      </c>
      <c r="E51" s="265">
        <v>193.48176291793311</v>
      </c>
      <c r="F51" s="265">
        <v>207.51975683890578</v>
      </c>
      <c r="G51" s="265">
        <v>171.46821511765313</v>
      </c>
      <c r="H51" s="265">
        <v>133.03197056142602</v>
      </c>
      <c r="I51" s="265">
        <v>406.62018123176159</v>
      </c>
      <c r="J51" s="265">
        <v>538.44566120151342</v>
      </c>
      <c r="K51" s="265">
        <v>478.00442942067832</v>
      </c>
      <c r="L51" s="265">
        <v>426.9855828220858</v>
      </c>
      <c r="M51" s="265">
        <v>353.86819571865436</v>
      </c>
      <c r="N51" s="265">
        <v>302.03661116732587</v>
      </c>
      <c r="O51" s="265">
        <v>0</v>
      </c>
      <c r="P51" s="265">
        <v>0</v>
      </c>
    </row>
    <row r="52" spans="2:16" ht="15" customHeight="1" x14ac:dyDescent="0.3">
      <c r="B52" s="65" t="s">
        <v>24</v>
      </c>
      <c r="C52" s="43" t="s">
        <v>144</v>
      </c>
      <c r="D52" s="265">
        <v>0</v>
      </c>
      <c r="E52" s="265">
        <v>0</v>
      </c>
      <c r="F52" s="265">
        <v>0</v>
      </c>
      <c r="G52" s="265">
        <v>0</v>
      </c>
      <c r="H52" s="265">
        <v>0</v>
      </c>
      <c r="I52" s="265">
        <v>0</v>
      </c>
      <c r="J52" s="265">
        <v>0</v>
      </c>
      <c r="K52" s="265">
        <v>0</v>
      </c>
      <c r="L52" s="265">
        <v>0</v>
      </c>
      <c r="M52" s="265">
        <v>0</v>
      </c>
      <c r="N52" s="265">
        <v>325.18007692307691</v>
      </c>
      <c r="O52" s="265">
        <v>0</v>
      </c>
      <c r="P52" s="265">
        <v>0</v>
      </c>
    </row>
    <row r="53" spans="2:16" ht="15" customHeight="1" thickBot="1" x14ac:dyDescent="0.35">
      <c r="B53" s="67" t="s">
        <v>23</v>
      </c>
      <c r="C53" s="45" t="s">
        <v>144</v>
      </c>
      <c r="D53" s="270">
        <v>0</v>
      </c>
      <c r="E53" s="270">
        <v>0</v>
      </c>
      <c r="F53" s="270">
        <v>0</v>
      </c>
      <c r="G53" s="270">
        <v>0</v>
      </c>
      <c r="H53" s="270">
        <v>333.27108833315447</v>
      </c>
      <c r="I53" s="270">
        <v>355.44481217883543</v>
      </c>
      <c r="J53" s="270">
        <v>296.43152286216753</v>
      </c>
      <c r="K53" s="270">
        <v>253.61524003187603</v>
      </c>
      <c r="L53" s="270">
        <v>285.01948889865906</v>
      </c>
      <c r="M53" s="270">
        <v>288.80788085293472</v>
      </c>
      <c r="N53" s="270">
        <v>302.2856589360299</v>
      </c>
      <c r="O53" s="270">
        <v>266.98067872059801</v>
      </c>
      <c r="P53" s="270">
        <v>224.46795229720823</v>
      </c>
    </row>
    <row r="54" spans="2:16" ht="15" customHeight="1" x14ac:dyDescent="0.3">
      <c r="B54" s="65" t="s">
        <v>22</v>
      </c>
      <c r="C54" s="43" t="s">
        <v>124</v>
      </c>
      <c r="D54" s="265">
        <v>619.74407492447142</v>
      </c>
      <c r="E54" s="265">
        <v>522.27637462235657</v>
      </c>
      <c r="F54" s="265">
        <v>508.10632218844989</v>
      </c>
      <c r="G54" s="265">
        <v>422.98932926829264</v>
      </c>
      <c r="H54" s="265">
        <v>410.68909090909096</v>
      </c>
      <c r="I54" s="265">
        <v>392.58636363636361</v>
      </c>
      <c r="J54" s="265">
        <v>282.89975119849504</v>
      </c>
      <c r="K54" s="265">
        <v>277.22855410730523</v>
      </c>
      <c r="L54" s="265">
        <v>0</v>
      </c>
      <c r="M54" s="265">
        <v>0</v>
      </c>
      <c r="N54" s="265">
        <v>0</v>
      </c>
      <c r="O54" s="265">
        <v>0</v>
      </c>
      <c r="P54" s="265">
        <v>0</v>
      </c>
    </row>
    <row r="55" spans="2:16" ht="15" customHeight="1" x14ac:dyDescent="0.3">
      <c r="B55" s="65" t="s">
        <v>21</v>
      </c>
      <c r="C55" s="43" t="s">
        <v>124</v>
      </c>
      <c r="D55" s="265">
        <v>701.90264150943403</v>
      </c>
      <c r="E55" s="265">
        <v>640.66358490566029</v>
      </c>
      <c r="F55" s="265">
        <v>620.57886792452837</v>
      </c>
      <c r="G55" s="265">
        <v>596.6854166666667</v>
      </c>
      <c r="H55" s="265">
        <v>593.99468690702088</v>
      </c>
      <c r="I55" s="265">
        <v>650.00796963946857</v>
      </c>
      <c r="J55" s="265">
        <v>590.741004631279</v>
      </c>
      <c r="K55" s="265">
        <v>575.27894510748797</v>
      </c>
      <c r="L55" s="265">
        <v>571.89742440372788</v>
      </c>
      <c r="M55" s="265">
        <v>537.44550904913979</v>
      </c>
      <c r="N55" s="265">
        <v>531.92452830188688</v>
      </c>
      <c r="O55" s="265">
        <v>604.02404707086214</v>
      </c>
      <c r="P55" s="265">
        <v>557.11275160463288</v>
      </c>
    </row>
    <row r="56" spans="2:16" ht="15" customHeight="1" x14ac:dyDescent="0.3">
      <c r="B56" s="65" t="s">
        <v>20</v>
      </c>
      <c r="C56" s="43" t="s">
        <v>124</v>
      </c>
      <c r="D56" s="265">
        <v>398.07165354330709</v>
      </c>
      <c r="E56" s="265">
        <v>392.63759842519681</v>
      </c>
      <c r="F56" s="265">
        <v>339.47445972495086</v>
      </c>
      <c r="G56" s="265">
        <v>311.38546168958743</v>
      </c>
      <c r="H56" s="265">
        <v>308.1424063116371</v>
      </c>
      <c r="I56" s="265">
        <v>230.57068366164546</v>
      </c>
      <c r="J56" s="265">
        <v>697.0579496248306</v>
      </c>
      <c r="K56" s="265">
        <v>726.31181976251526</v>
      </c>
      <c r="L56" s="265">
        <v>657.21305758839662</v>
      </c>
      <c r="M56" s="265">
        <v>581.4951359201774</v>
      </c>
      <c r="N56" s="265">
        <v>336.53481152993351</v>
      </c>
      <c r="O56" s="265">
        <v>281.50341125392987</v>
      </c>
      <c r="P56" s="265">
        <v>276.33880478087644</v>
      </c>
    </row>
    <row r="57" spans="2:16" ht="15" customHeight="1" x14ac:dyDescent="0.3">
      <c r="B57" s="65" t="s">
        <v>19</v>
      </c>
      <c r="C57" s="43" t="s">
        <v>124</v>
      </c>
      <c r="D57" s="265">
        <v>326.18272620320863</v>
      </c>
      <c r="E57" s="265">
        <v>286.85758021390376</v>
      </c>
      <c r="F57" s="265">
        <v>278.7806613756614</v>
      </c>
      <c r="G57" s="265">
        <v>261.10142857142858</v>
      </c>
      <c r="H57" s="265">
        <v>255.6367414248021</v>
      </c>
      <c r="I57" s="265">
        <v>213.38857124010551</v>
      </c>
      <c r="J57" s="265">
        <v>232.41427420845548</v>
      </c>
      <c r="K57" s="265">
        <v>217.33505059311511</v>
      </c>
      <c r="L57" s="265">
        <v>212.02335473303216</v>
      </c>
      <c r="M57" s="265">
        <v>201.39255013192607</v>
      </c>
      <c r="N57" s="265">
        <v>216.11256807387866</v>
      </c>
      <c r="O57" s="265">
        <v>204.0531187921072</v>
      </c>
      <c r="P57" s="265">
        <v>174.973833959449</v>
      </c>
    </row>
    <row r="58" spans="2:16" ht="15" customHeight="1" x14ac:dyDescent="0.3">
      <c r="B58" s="65" t="s">
        <v>18</v>
      </c>
      <c r="C58" s="43" t="s">
        <v>124</v>
      </c>
      <c r="D58" s="265">
        <v>537.68942748815164</v>
      </c>
      <c r="E58" s="265">
        <v>557.76203791469197</v>
      </c>
      <c r="F58" s="265">
        <v>577.96022082018919</v>
      </c>
      <c r="G58" s="265">
        <v>494.38644357366775</v>
      </c>
      <c r="H58" s="265">
        <v>442.48255216693417</v>
      </c>
      <c r="I58" s="265">
        <v>440.31703225806456</v>
      </c>
      <c r="J58" s="265">
        <v>455.65832686537954</v>
      </c>
      <c r="K58" s="265">
        <v>473.41027021734868</v>
      </c>
      <c r="L58" s="265">
        <v>388.5818822204817</v>
      </c>
      <c r="M58" s="265">
        <v>384.48604203152354</v>
      </c>
      <c r="N58" s="265">
        <v>393.69859894921188</v>
      </c>
      <c r="O58" s="265">
        <v>0</v>
      </c>
      <c r="P58" s="265">
        <v>0</v>
      </c>
    </row>
    <row r="59" spans="2:16" ht="15" customHeight="1" x14ac:dyDescent="0.3">
      <c r="B59" s="65" t="s">
        <v>17</v>
      </c>
      <c r="C59" s="43" t="s">
        <v>124</v>
      </c>
      <c r="D59" s="265">
        <v>253.98315789473679</v>
      </c>
      <c r="E59" s="265">
        <v>246.20885842105258</v>
      </c>
      <c r="F59" s="265">
        <v>243.94638526315791</v>
      </c>
      <c r="G59" s="265">
        <v>221.93004421052632</v>
      </c>
      <c r="H59" s="265">
        <v>0</v>
      </c>
      <c r="I59" s="265">
        <v>0</v>
      </c>
      <c r="J59" s="265">
        <v>0</v>
      </c>
      <c r="K59" s="265">
        <v>0</v>
      </c>
      <c r="L59" s="265">
        <v>0</v>
      </c>
      <c r="M59" s="265">
        <v>0</v>
      </c>
      <c r="N59" s="265">
        <v>0</v>
      </c>
      <c r="O59" s="265">
        <v>0</v>
      </c>
      <c r="P59" s="265">
        <v>0</v>
      </c>
    </row>
    <row r="60" spans="2:16" ht="15" customHeight="1" x14ac:dyDescent="0.3">
      <c r="B60" s="65" t="s">
        <v>16</v>
      </c>
      <c r="C60" s="43" t="s">
        <v>124</v>
      </c>
      <c r="D60" s="265">
        <v>416.41250000000008</v>
      </c>
      <c r="E60" s="265">
        <v>359.57083333333333</v>
      </c>
      <c r="F60" s="265">
        <v>385.3729166666667</v>
      </c>
      <c r="G60" s="265">
        <v>361.52395833333333</v>
      </c>
      <c r="H60" s="265">
        <v>332.73854166666666</v>
      </c>
      <c r="I60" s="265">
        <v>298.84583333333336</v>
      </c>
      <c r="J60" s="265">
        <v>257.27282051282054</v>
      </c>
      <c r="K60" s="265">
        <v>237.74488417991066</v>
      </c>
      <c r="L60" s="265">
        <v>251.38049236522275</v>
      </c>
      <c r="M60" s="265">
        <v>218.35255011945571</v>
      </c>
      <c r="N60" s="265">
        <v>0</v>
      </c>
      <c r="O60" s="265">
        <v>0</v>
      </c>
      <c r="P60" s="265">
        <v>0</v>
      </c>
    </row>
    <row r="61" spans="2:16" ht="15" customHeight="1" x14ac:dyDescent="0.3">
      <c r="B61" s="65" t="s">
        <v>15</v>
      </c>
      <c r="C61" s="43" t="s">
        <v>124</v>
      </c>
      <c r="D61" s="265">
        <v>599.90721854304627</v>
      </c>
      <c r="E61" s="265">
        <v>599.90702814569545</v>
      </c>
      <c r="F61" s="265">
        <v>547.50191020408158</v>
      </c>
      <c r="G61" s="265">
        <v>504.64198360655746</v>
      </c>
      <c r="H61" s="265">
        <v>447.33649593495932</v>
      </c>
      <c r="I61" s="265">
        <v>385.06507330353514</v>
      </c>
      <c r="J61" s="265">
        <v>358.98422250387506</v>
      </c>
      <c r="K61" s="265">
        <v>361.25964755700318</v>
      </c>
      <c r="L61" s="265">
        <v>317.05933660692688</v>
      </c>
      <c r="M61" s="265">
        <v>318.49497378768018</v>
      </c>
      <c r="N61" s="265">
        <v>307.48305029392554</v>
      </c>
      <c r="O61" s="265">
        <v>293.16659503745922</v>
      </c>
      <c r="P61" s="265">
        <v>319.97462840509809</v>
      </c>
    </row>
    <row r="62" spans="2:16" ht="15" customHeight="1" x14ac:dyDescent="0.3">
      <c r="B62" s="65" t="s">
        <v>14</v>
      </c>
      <c r="C62" s="43" t="s">
        <v>124</v>
      </c>
      <c r="D62" s="265">
        <v>428.24289693593317</v>
      </c>
      <c r="E62" s="265">
        <v>420.56081708449386</v>
      </c>
      <c r="F62" s="265">
        <v>439.26462395543177</v>
      </c>
      <c r="G62" s="265">
        <v>391.35376044568255</v>
      </c>
      <c r="H62" s="265">
        <v>412.49273897058811</v>
      </c>
      <c r="I62" s="265">
        <v>386.06502202643168</v>
      </c>
      <c r="J62" s="265">
        <v>325.05696888520754</v>
      </c>
      <c r="K62" s="265">
        <v>308.757235874076</v>
      </c>
      <c r="L62" s="265">
        <v>0</v>
      </c>
      <c r="M62" s="265">
        <v>0</v>
      </c>
      <c r="N62" s="265">
        <v>0</v>
      </c>
      <c r="O62" s="265">
        <v>0</v>
      </c>
      <c r="P62" s="265">
        <v>0</v>
      </c>
    </row>
    <row r="63" spans="2:16" ht="15" customHeight="1" x14ac:dyDescent="0.3">
      <c r="B63" s="65" t="s">
        <v>13</v>
      </c>
      <c r="C63" s="43" t="s">
        <v>124</v>
      </c>
      <c r="D63" s="265">
        <v>432.63248677248686</v>
      </c>
      <c r="E63" s="265">
        <v>432.63248677248686</v>
      </c>
      <c r="F63" s="265">
        <v>469.52328042328054</v>
      </c>
      <c r="G63" s="265">
        <v>389.04116402116404</v>
      </c>
      <c r="H63" s="265">
        <v>386.94243386243392</v>
      </c>
      <c r="I63" s="265">
        <v>369.21537974683548</v>
      </c>
      <c r="J63" s="265">
        <v>328.92605694326841</v>
      </c>
      <c r="K63" s="265">
        <v>285.8532922341596</v>
      </c>
      <c r="L63" s="265">
        <v>275.14652958717539</v>
      </c>
      <c r="M63" s="265">
        <v>286.12293481938923</v>
      </c>
      <c r="N63" s="265">
        <v>304.56089651162796</v>
      </c>
      <c r="O63" s="265">
        <v>320.35718767507007</v>
      </c>
      <c r="P63" s="265">
        <v>308.71249785030659</v>
      </c>
    </row>
    <row r="64" spans="2:16" ht="15" customHeight="1" x14ac:dyDescent="0.3">
      <c r="B64" s="65" t="s">
        <v>12</v>
      </c>
      <c r="C64" s="43" t="s">
        <v>124</v>
      </c>
      <c r="D64" s="265">
        <v>1311.9146151571165</v>
      </c>
      <c r="E64" s="265">
        <v>1191.3444177449169</v>
      </c>
      <c r="F64" s="265">
        <v>1232.9505484460692</v>
      </c>
      <c r="G64" s="265">
        <v>831.53749546279482</v>
      </c>
      <c r="H64" s="265">
        <v>793.90463628158852</v>
      </c>
      <c r="I64" s="265">
        <v>805.33362250453706</v>
      </c>
      <c r="J64" s="265">
        <v>730.77568756895914</v>
      </c>
      <c r="K64" s="265">
        <v>643.03180032640046</v>
      </c>
      <c r="L64" s="265">
        <v>637.07523683011993</v>
      </c>
      <c r="M64" s="265">
        <v>693.68531534090903</v>
      </c>
      <c r="N64" s="265">
        <v>633.78559872029257</v>
      </c>
      <c r="O64" s="265">
        <v>607.65073667291722</v>
      </c>
      <c r="P64" s="265">
        <v>639.37842462732658</v>
      </c>
    </row>
    <row r="65" spans="2:16" ht="15" customHeight="1" x14ac:dyDescent="0.3">
      <c r="B65" s="65" t="s">
        <v>11</v>
      </c>
      <c r="C65" s="43" t="s">
        <v>124</v>
      </c>
      <c r="D65" s="265">
        <v>0</v>
      </c>
      <c r="E65" s="265">
        <v>0</v>
      </c>
      <c r="F65" s="265">
        <v>0</v>
      </c>
      <c r="G65" s="265">
        <v>0</v>
      </c>
      <c r="H65" s="265">
        <v>0</v>
      </c>
      <c r="I65" s="265">
        <v>0</v>
      </c>
      <c r="J65" s="265">
        <v>0</v>
      </c>
      <c r="K65" s="265">
        <v>0</v>
      </c>
      <c r="L65" s="265">
        <v>0</v>
      </c>
      <c r="M65" s="265">
        <v>0</v>
      </c>
      <c r="N65" s="265">
        <v>502.2632407407408</v>
      </c>
      <c r="O65" s="265">
        <v>461.32409764710707</v>
      </c>
      <c r="P65" s="265">
        <v>523.44423621437738</v>
      </c>
    </row>
    <row r="66" spans="2:16" ht="15" customHeight="1" x14ac:dyDescent="0.3">
      <c r="B66" s="65" t="s">
        <v>10</v>
      </c>
      <c r="C66" s="43" t="s">
        <v>124</v>
      </c>
      <c r="D66" s="265">
        <v>0</v>
      </c>
      <c r="E66" s="265">
        <v>0</v>
      </c>
      <c r="F66" s="265">
        <v>534.51904761904768</v>
      </c>
      <c r="G66" s="265">
        <v>530.52184873949579</v>
      </c>
      <c r="H66" s="265">
        <v>497.74453781512597</v>
      </c>
      <c r="I66" s="265">
        <v>474.82016806722692</v>
      </c>
      <c r="J66" s="265">
        <v>418.35360304459306</v>
      </c>
      <c r="K66" s="265">
        <v>433.73717676981778</v>
      </c>
      <c r="L66" s="265">
        <v>391.377702416278</v>
      </c>
      <c r="M66" s="265">
        <v>337.24544298431533</v>
      </c>
      <c r="N66" s="265">
        <v>296.01016949152535</v>
      </c>
      <c r="O66" s="265">
        <v>307.50821606134662</v>
      </c>
      <c r="P66" s="265">
        <v>294.09757330637007</v>
      </c>
    </row>
    <row r="67" spans="2:16" ht="15" customHeight="1" x14ac:dyDescent="0.3">
      <c r="B67" s="65" t="s">
        <v>9</v>
      </c>
      <c r="C67" s="43" t="s">
        <v>124</v>
      </c>
      <c r="D67" s="265">
        <v>492.66441758241763</v>
      </c>
      <c r="E67" s="265">
        <v>365.15780219780214</v>
      </c>
      <c r="F67" s="265">
        <v>402.55605244565226</v>
      </c>
      <c r="G67" s="265">
        <v>329.25741576086961</v>
      </c>
      <c r="H67" s="265">
        <v>312.55315217391308</v>
      </c>
      <c r="I67" s="265">
        <v>309.2947546195652</v>
      </c>
      <c r="J67" s="265">
        <v>345.67559837893714</v>
      </c>
      <c r="K67" s="265">
        <v>303.55864311914132</v>
      </c>
      <c r="L67" s="265">
        <v>347.03570764841731</v>
      </c>
      <c r="M67" s="265">
        <v>344.59260806955575</v>
      </c>
      <c r="N67" s="265">
        <v>345.88274945652176</v>
      </c>
      <c r="O67" s="265">
        <v>349.82995802301963</v>
      </c>
      <c r="P67" s="265">
        <v>352.06105057202637</v>
      </c>
    </row>
    <row r="68" spans="2:16" ht="15" customHeight="1" x14ac:dyDescent="0.3">
      <c r="B68" s="65" t="s">
        <v>8</v>
      </c>
      <c r="C68" s="43" t="s">
        <v>124</v>
      </c>
      <c r="D68" s="265">
        <v>611.77987644744246</v>
      </c>
      <c r="E68" s="265">
        <v>611.77987644744246</v>
      </c>
      <c r="F68" s="265">
        <v>596.02034884766715</v>
      </c>
      <c r="G68" s="265">
        <v>565.09713277121978</v>
      </c>
      <c r="H68" s="265">
        <v>502.30073074761106</v>
      </c>
      <c r="I68" s="265">
        <v>489.31876355748363</v>
      </c>
      <c r="J68" s="265">
        <v>461.0558514388606</v>
      </c>
      <c r="K68" s="265">
        <v>435.39696312364424</v>
      </c>
      <c r="L68" s="265">
        <v>453.00650759219087</v>
      </c>
      <c r="M68" s="265">
        <v>430.43817787418658</v>
      </c>
      <c r="N68" s="265">
        <v>406.31415929203541</v>
      </c>
      <c r="O68" s="265">
        <v>397.2538250294233</v>
      </c>
      <c r="P68" s="265">
        <v>389.17961058849272</v>
      </c>
    </row>
    <row r="69" spans="2:16" ht="15" customHeight="1" x14ac:dyDescent="0.3">
      <c r="B69" s="65" t="s">
        <v>7</v>
      </c>
      <c r="C69" s="43" t="s">
        <v>124</v>
      </c>
      <c r="D69" s="265">
        <v>0</v>
      </c>
      <c r="E69" s="265">
        <v>0</v>
      </c>
      <c r="F69" s="265">
        <v>0</v>
      </c>
      <c r="G69" s="265">
        <v>344.53115072463766</v>
      </c>
      <c r="H69" s="265">
        <v>347.43720475504318</v>
      </c>
      <c r="I69" s="265">
        <v>352.69509394812678</v>
      </c>
      <c r="J69" s="265">
        <v>223.61581078136587</v>
      </c>
      <c r="K69" s="265">
        <v>220.80871545047466</v>
      </c>
      <c r="L69" s="265">
        <v>180.08298414251593</v>
      </c>
      <c r="M69" s="265">
        <v>179.30432434782608</v>
      </c>
      <c r="N69" s="265">
        <v>159.55492926829268</v>
      </c>
      <c r="O69" s="265">
        <v>154.11606689069333</v>
      </c>
      <c r="P69" s="265">
        <v>153.93236102912593</v>
      </c>
    </row>
    <row r="70" spans="2:16" ht="15" customHeight="1" x14ac:dyDescent="0.3">
      <c r="B70" s="65" t="s">
        <v>6</v>
      </c>
      <c r="C70" s="43" t="s">
        <v>124</v>
      </c>
      <c r="D70" s="265">
        <v>424.33815426997234</v>
      </c>
      <c r="E70" s="265">
        <v>392.0903581267217</v>
      </c>
      <c r="F70" s="265">
        <v>397.32121212121206</v>
      </c>
      <c r="G70" s="265">
        <v>389.5001377410469</v>
      </c>
      <c r="H70" s="265">
        <v>364.4535812672176</v>
      </c>
      <c r="I70" s="265">
        <v>380.78539944903588</v>
      </c>
      <c r="J70" s="265">
        <v>368.75499077566968</v>
      </c>
      <c r="K70" s="265">
        <v>367.78129865119934</v>
      </c>
      <c r="L70" s="265">
        <v>389.53143298017443</v>
      </c>
      <c r="M70" s="265">
        <v>386.5586983177879</v>
      </c>
      <c r="N70" s="265">
        <v>363.87752043596731</v>
      </c>
      <c r="O70" s="265">
        <v>347.52721871721144</v>
      </c>
      <c r="P70" s="265">
        <v>353.02901058770624</v>
      </c>
    </row>
    <row r="71" spans="2:16" ht="15" customHeight="1" x14ac:dyDescent="0.3">
      <c r="B71" s="65" t="s">
        <v>5</v>
      </c>
      <c r="C71" s="43" t="s">
        <v>124</v>
      </c>
      <c r="D71" s="265">
        <v>591.00316965270122</v>
      </c>
      <c r="E71" s="265">
        <v>591.00316965270122</v>
      </c>
      <c r="F71" s="265">
        <v>569.98883641124587</v>
      </c>
      <c r="G71" s="265">
        <v>520.303197491731</v>
      </c>
      <c r="H71" s="265">
        <v>484.20948194597582</v>
      </c>
      <c r="I71" s="265">
        <v>516.0278551532034</v>
      </c>
      <c r="J71" s="265">
        <v>471.41868512110722</v>
      </c>
      <c r="K71" s="265">
        <v>449.6293222683264</v>
      </c>
      <c r="L71" s="265">
        <v>414.93499308437072</v>
      </c>
      <c r="M71" s="265">
        <v>394.82710926694335</v>
      </c>
      <c r="N71" s="265">
        <v>346.57258064516128</v>
      </c>
      <c r="O71" s="265">
        <v>0</v>
      </c>
      <c r="P71" s="265">
        <v>0</v>
      </c>
    </row>
    <row r="72" spans="2:16" ht="15" customHeight="1" x14ac:dyDescent="0.3">
      <c r="B72" s="66" t="s">
        <v>4</v>
      </c>
      <c r="C72" s="51" t="s">
        <v>124</v>
      </c>
      <c r="D72" s="265">
        <v>523.09559083969464</v>
      </c>
      <c r="E72" s="265">
        <v>503.75452926208652</v>
      </c>
      <c r="F72" s="265">
        <v>496.12699228791763</v>
      </c>
      <c r="G72" s="265">
        <v>399.11961538461537</v>
      </c>
      <c r="H72" s="265">
        <v>355.18780104712039</v>
      </c>
      <c r="I72" s="265">
        <v>402.97897368421042</v>
      </c>
      <c r="J72" s="265">
        <v>401.13872279239109</v>
      </c>
      <c r="K72" s="265">
        <v>388.17480753502366</v>
      </c>
      <c r="L72" s="265">
        <v>369.80981716486815</v>
      </c>
      <c r="M72" s="265">
        <v>325.64331120996439</v>
      </c>
      <c r="N72" s="265">
        <v>458.35769699646653</v>
      </c>
      <c r="O72" s="265">
        <v>365.0075437945236</v>
      </c>
      <c r="P72" s="265">
        <v>357.03767633643503</v>
      </c>
    </row>
    <row r="74" spans="2:16" ht="14.1" x14ac:dyDescent="0.3">
      <c r="B74" s="24" t="s">
        <v>163</v>
      </c>
    </row>
    <row r="75" spans="2:16" ht="14.1" x14ac:dyDescent="0.3">
      <c r="B75" s="26"/>
    </row>
    <row r="76" spans="2:16" ht="14.1" x14ac:dyDescent="0.3">
      <c r="B76" s="24" t="s">
        <v>162</v>
      </c>
    </row>
  </sheetData>
  <mergeCells count="2">
    <mergeCell ref="B2:C2"/>
    <mergeCell ref="B3:C3"/>
  </mergeCells>
  <hyperlinks>
    <hyperlink ref="B74" location="'Data Pack Introduction'!B1" tooltip="Introduction Page" display="Back to Introduction Page" xr:uid="{00000000-0004-0000-0600-000000000000}"/>
    <hyperlink ref="B76" location="'Environmental Performance Data '!B1" tooltip="Environmental Report Summary" display="Go to Environmental Report Summary Page" xr:uid="{00000000-0004-0000-0600-000001000000}"/>
  </hyperlinks>
  <pageMargins left="0.7" right="0.7" top="0.75" bottom="0.75" header="0.3" footer="0.3"/>
  <pageSetup paperSize="9" orientation="portrait"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3">
    <tabColor rgb="FF009A46"/>
  </sheetPr>
  <dimension ref="A1:P76"/>
  <sheetViews>
    <sheetView showGridLines="0" zoomScale="85" zoomScaleNormal="85" workbookViewId="0">
      <selection activeCell="H16" sqref="H16"/>
    </sheetView>
  </sheetViews>
  <sheetFormatPr defaultColWidth="14.25" defaultRowHeight="14.25" x14ac:dyDescent="0.2"/>
  <cols>
    <col min="1" max="1" width="3.75" style="8" customWidth="1"/>
    <col min="2" max="2" width="36.875" style="8" customWidth="1"/>
    <col min="3" max="3" width="18.625" style="8" customWidth="1"/>
    <col min="4" max="16" width="11.75" style="8" customWidth="1"/>
    <col min="17" max="16384" width="14.25" style="8"/>
  </cols>
  <sheetData>
    <row r="1" spans="1:16" ht="15" thickBot="1" x14ac:dyDescent="0.25">
      <c r="A1" s="21"/>
      <c r="B1" s="27"/>
      <c r="C1" s="27"/>
    </row>
    <row r="2" spans="1:16" ht="21" thickBot="1" x14ac:dyDescent="0.25">
      <c r="B2" s="405" t="s">
        <v>177</v>
      </c>
      <c r="C2" s="405"/>
    </row>
    <row r="3" spans="1:16" ht="77.25" customHeight="1" x14ac:dyDescent="0.2">
      <c r="B3" s="403" t="s">
        <v>198</v>
      </c>
      <c r="C3" s="403"/>
    </row>
    <row r="4" spans="1:16" ht="15" customHeight="1" x14ac:dyDescent="0.2">
      <c r="D4" s="205">
        <v>16</v>
      </c>
      <c r="E4" s="205">
        <v>17</v>
      </c>
      <c r="F4" s="205">
        <v>18</v>
      </c>
      <c r="G4" s="205">
        <v>19</v>
      </c>
      <c r="H4" s="205">
        <v>20</v>
      </c>
      <c r="I4" s="205">
        <v>21</v>
      </c>
      <c r="J4" s="205">
        <v>22</v>
      </c>
      <c r="K4" s="205">
        <v>23</v>
      </c>
      <c r="L4" s="205">
        <v>24</v>
      </c>
      <c r="M4" s="205">
        <v>25</v>
      </c>
      <c r="N4" s="205">
        <v>26</v>
      </c>
      <c r="O4" s="205">
        <v>27</v>
      </c>
      <c r="P4" s="205">
        <v>28</v>
      </c>
    </row>
    <row r="5" spans="1:16" s="9" customFormat="1" ht="15" customHeight="1" x14ac:dyDescent="0.2">
      <c r="B5" s="348" t="s">
        <v>65</v>
      </c>
      <c r="C5" s="55" t="s">
        <v>0</v>
      </c>
      <c r="D5" s="55" t="s">
        <v>164</v>
      </c>
      <c r="E5" s="55" t="s">
        <v>165</v>
      </c>
      <c r="F5" s="55" t="s">
        <v>166</v>
      </c>
      <c r="G5" s="55" t="s">
        <v>167</v>
      </c>
      <c r="H5" s="55" t="s">
        <v>168</v>
      </c>
      <c r="I5" s="55" t="s">
        <v>169</v>
      </c>
      <c r="J5" s="55" t="s">
        <v>170</v>
      </c>
      <c r="K5" s="55" t="s">
        <v>171</v>
      </c>
      <c r="L5" s="55" t="s">
        <v>172</v>
      </c>
      <c r="M5" s="55" t="s">
        <v>173</v>
      </c>
      <c r="N5" s="55" t="s">
        <v>174</v>
      </c>
      <c r="O5" s="55" t="s">
        <v>185</v>
      </c>
      <c r="P5" s="55" t="s">
        <v>293</v>
      </c>
    </row>
    <row r="6" spans="1:16" ht="15" customHeight="1" x14ac:dyDescent="0.2">
      <c r="B6" s="250" t="s">
        <v>144</v>
      </c>
      <c r="C6" s="247" t="s">
        <v>147</v>
      </c>
      <c r="D6" s="248">
        <v>1424.7100275758337</v>
      </c>
      <c r="E6" s="248">
        <v>1215.3945505074912</v>
      </c>
      <c r="F6" s="248">
        <v>1032.3802137114897</v>
      </c>
      <c r="G6" s="248">
        <v>875.24296665366489</v>
      </c>
      <c r="H6" s="248">
        <v>777.2742628431032</v>
      </c>
      <c r="I6" s="248">
        <v>699.14223368133207</v>
      </c>
      <c r="J6" s="248">
        <v>706.88586817586724</v>
      </c>
      <c r="K6" s="248">
        <v>672.68825915267485</v>
      </c>
      <c r="L6" s="248">
        <v>664.88444656109027</v>
      </c>
      <c r="M6" s="248">
        <v>660.88846624748214</v>
      </c>
      <c r="N6" s="248">
        <v>654.31880498608609</v>
      </c>
      <c r="O6" s="248">
        <v>666.75255521480517</v>
      </c>
      <c r="P6" s="248">
        <v>631.57975610192705</v>
      </c>
    </row>
    <row r="7" spans="1:16" ht="15" customHeight="1" x14ac:dyDescent="0.2">
      <c r="B7" s="251" t="s">
        <v>124</v>
      </c>
      <c r="C7" s="252" t="s">
        <v>147</v>
      </c>
      <c r="D7" s="253">
        <v>1675.6774768914388</v>
      </c>
      <c r="E7" s="253">
        <v>1595.9560386524117</v>
      </c>
      <c r="F7" s="253">
        <v>1492.7660171166606</v>
      </c>
      <c r="G7" s="253">
        <v>1228.220194635468</v>
      </c>
      <c r="H7" s="253">
        <v>1317.3830365998565</v>
      </c>
      <c r="I7" s="253">
        <v>1274.1416207042853</v>
      </c>
      <c r="J7" s="253">
        <v>1204.1275199927879</v>
      </c>
      <c r="K7" s="253">
        <v>1161.8262207238174</v>
      </c>
      <c r="L7" s="253">
        <v>1145.8539351497216</v>
      </c>
      <c r="M7" s="280">
        <v>1171.7790757897831</v>
      </c>
      <c r="N7" s="253">
        <v>1147.5042909886765</v>
      </c>
      <c r="O7" s="253">
        <v>1162.1776432860115</v>
      </c>
      <c r="P7" s="248">
        <v>1138.0581713731608</v>
      </c>
    </row>
    <row r="8" spans="1:16" ht="15" customHeight="1" thickBot="1" x14ac:dyDescent="0.25">
      <c r="B8" s="254" t="s">
        <v>143</v>
      </c>
      <c r="C8" s="255" t="s">
        <v>147</v>
      </c>
      <c r="D8" s="272"/>
      <c r="E8" s="272"/>
      <c r="F8" s="256">
        <v>1074.8045921052631</v>
      </c>
      <c r="G8" s="256">
        <v>829.60818103448287</v>
      </c>
      <c r="H8" s="256">
        <v>1026.2068965517242</v>
      </c>
      <c r="I8" s="256">
        <v>992.25431004964901</v>
      </c>
      <c r="J8" s="256">
        <v>1124.077376979033</v>
      </c>
      <c r="K8" s="256">
        <v>827.71115532734279</v>
      </c>
      <c r="L8" s="256">
        <v>822.41784348999317</v>
      </c>
      <c r="M8" s="256">
        <v>807.12590191151401</v>
      </c>
      <c r="N8" s="256">
        <v>810.27018605640797</v>
      </c>
      <c r="O8" s="256">
        <v>909.34972885598074</v>
      </c>
      <c r="P8" s="248">
        <v>724.66691521535085</v>
      </c>
    </row>
    <row r="9" spans="1:16" ht="15" customHeight="1" thickTop="1" thickBot="1" x14ac:dyDescent="0.25">
      <c r="B9" s="242" t="s">
        <v>64</v>
      </c>
      <c r="C9" s="243" t="s">
        <v>147</v>
      </c>
      <c r="D9" s="275">
        <v>1561.3244655636206</v>
      </c>
      <c r="E9" s="275">
        <v>1419.0868754597882</v>
      </c>
      <c r="F9" s="275">
        <v>1278.6958238382199</v>
      </c>
      <c r="G9" s="275">
        <v>1068.0145384979119</v>
      </c>
      <c r="H9" s="275">
        <v>1062.5461293735186</v>
      </c>
      <c r="I9" s="275">
        <v>1007.2194304617063</v>
      </c>
      <c r="J9" s="275">
        <v>975.80140295965987</v>
      </c>
      <c r="K9" s="275">
        <v>936.12916707892464</v>
      </c>
      <c r="L9" s="275">
        <v>900.65796903309058</v>
      </c>
      <c r="M9" s="275">
        <v>901.07467345169823</v>
      </c>
      <c r="N9" s="275">
        <v>874.60926554949924</v>
      </c>
      <c r="O9" s="275">
        <v>888.33249095583403</v>
      </c>
      <c r="P9" s="276">
        <v>860.04887132494105</v>
      </c>
    </row>
    <row r="10" spans="1:16" ht="15" customHeight="1" thickTop="1" x14ac:dyDescent="0.2">
      <c r="B10" s="63" t="s">
        <v>145</v>
      </c>
      <c r="C10" s="25" t="s">
        <v>147</v>
      </c>
      <c r="D10" s="25"/>
      <c r="E10" s="25"/>
      <c r="F10" s="25"/>
      <c r="G10" s="25"/>
      <c r="H10" s="25"/>
      <c r="I10" s="25"/>
      <c r="J10" s="25"/>
      <c r="K10" s="25"/>
      <c r="L10" s="25"/>
      <c r="M10" s="25"/>
      <c r="N10" s="25"/>
      <c r="O10" s="43"/>
      <c r="P10" s="204"/>
    </row>
    <row r="11" spans="1:16" ht="15" customHeight="1" x14ac:dyDescent="0.2">
      <c r="B11" s="63" t="s">
        <v>146</v>
      </c>
      <c r="C11" s="25" t="s">
        <v>145</v>
      </c>
      <c r="D11" s="226">
        <v>0</v>
      </c>
      <c r="E11" s="226">
        <v>0</v>
      </c>
      <c r="F11" s="226">
        <v>0</v>
      </c>
      <c r="G11" s="226">
        <v>0</v>
      </c>
      <c r="H11" s="226">
        <v>0</v>
      </c>
      <c r="I11" s="226">
        <v>0</v>
      </c>
      <c r="J11" s="226">
        <v>0</v>
      </c>
      <c r="K11" s="226">
        <v>0</v>
      </c>
      <c r="L11" s="226">
        <v>0</v>
      </c>
      <c r="M11" s="226">
        <v>0</v>
      </c>
      <c r="N11" s="226">
        <v>0</v>
      </c>
      <c r="O11" s="226">
        <v>0</v>
      </c>
      <c r="P11" s="226">
        <v>0</v>
      </c>
    </row>
    <row r="12" spans="1:16" ht="15" customHeight="1" thickBot="1" x14ac:dyDescent="0.25">
      <c r="B12" s="64" t="s">
        <v>63</v>
      </c>
      <c r="C12" s="44" t="s">
        <v>145</v>
      </c>
      <c r="D12" s="227">
        <v>0</v>
      </c>
      <c r="E12" s="227">
        <v>0</v>
      </c>
      <c r="F12" s="227">
        <v>0</v>
      </c>
      <c r="G12" s="227">
        <v>0</v>
      </c>
      <c r="H12" s="227">
        <v>0</v>
      </c>
      <c r="I12" s="227">
        <v>0</v>
      </c>
      <c r="J12" s="227">
        <v>0</v>
      </c>
      <c r="K12" s="227">
        <v>0</v>
      </c>
      <c r="L12" s="227">
        <v>0</v>
      </c>
      <c r="M12" s="227">
        <v>0</v>
      </c>
      <c r="N12" s="227">
        <v>0</v>
      </c>
      <c r="O12" s="227">
        <v>0</v>
      </c>
      <c r="P12" s="227">
        <v>0</v>
      </c>
    </row>
    <row r="13" spans="1:16" ht="15" customHeight="1" x14ac:dyDescent="0.2">
      <c r="B13" s="63" t="s">
        <v>62</v>
      </c>
      <c r="C13" s="25" t="s">
        <v>143</v>
      </c>
      <c r="D13" s="226">
        <v>0</v>
      </c>
      <c r="E13" s="226">
        <v>0</v>
      </c>
      <c r="F13" s="226">
        <v>0</v>
      </c>
      <c r="G13" s="226">
        <v>0</v>
      </c>
      <c r="H13" s="226">
        <v>0</v>
      </c>
      <c r="I13" s="226">
        <v>0</v>
      </c>
      <c r="J13" s="226">
        <v>0</v>
      </c>
      <c r="K13" s="226">
        <v>0</v>
      </c>
      <c r="L13" s="226">
        <v>894.27210335082771</v>
      </c>
      <c r="M13" s="226">
        <v>863.73031893419443</v>
      </c>
      <c r="N13" s="226">
        <v>832.62010496568428</v>
      </c>
      <c r="O13" s="226">
        <v>0</v>
      </c>
      <c r="P13" s="226">
        <v>0</v>
      </c>
    </row>
    <row r="14" spans="1:16" ht="15" customHeight="1" x14ac:dyDescent="0.2">
      <c r="B14" s="63" t="s">
        <v>61</v>
      </c>
      <c r="C14" s="25" t="s">
        <v>143</v>
      </c>
      <c r="D14" s="226">
        <v>0</v>
      </c>
      <c r="E14" s="226">
        <v>0</v>
      </c>
      <c r="F14" s="226">
        <v>0</v>
      </c>
      <c r="G14" s="226">
        <v>0</v>
      </c>
      <c r="H14" s="226">
        <v>0</v>
      </c>
      <c r="I14" s="226">
        <v>0</v>
      </c>
      <c r="J14" s="226">
        <v>0</v>
      </c>
      <c r="K14" s="226">
        <v>0</v>
      </c>
      <c r="L14" s="226">
        <v>411.36201950659785</v>
      </c>
      <c r="M14" s="226">
        <v>432.44176706827312</v>
      </c>
      <c r="N14" s="226">
        <v>707.65135051226332</v>
      </c>
      <c r="O14" s="226">
        <v>723.98789195901907</v>
      </c>
      <c r="P14" s="226">
        <v>461.03694504812171</v>
      </c>
    </row>
    <row r="15" spans="1:16" ht="15" customHeight="1" x14ac:dyDescent="0.2">
      <c r="B15" s="63" t="s">
        <v>60</v>
      </c>
      <c r="C15" s="25" t="s">
        <v>143</v>
      </c>
      <c r="D15" s="226">
        <v>0</v>
      </c>
      <c r="E15" s="226">
        <v>0</v>
      </c>
      <c r="F15" s="226">
        <v>1653.33125</v>
      </c>
      <c r="G15" s="226">
        <v>1250.8333333333333</v>
      </c>
      <c r="H15" s="226">
        <v>1341.4583333333335</v>
      </c>
      <c r="I15" s="226">
        <v>1492.5652872639614</v>
      </c>
      <c r="J15" s="226">
        <v>1690.6789875451991</v>
      </c>
      <c r="K15" s="226">
        <v>1294.1341904379267</v>
      </c>
      <c r="L15" s="226">
        <v>1148.8067496986739</v>
      </c>
      <c r="M15" s="226">
        <v>1246.7276014463639</v>
      </c>
      <c r="N15" s="226">
        <v>1158.8469264764967</v>
      </c>
      <c r="O15" s="226">
        <v>1310.8218291630715</v>
      </c>
      <c r="P15" s="226">
        <v>1202.8796376186367</v>
      </c>
    </row>
    <row r="16" spans="1:16" ht="15" customHeight="1" x14ac:dyDescent="0.2">
      <c r="B16" s="63" t="s">
        <v>59</v>
      </c>
      <c r="C16" s="25" t="s">
        <v>143</v>
      </c>
      <c r="D16" s="226">
        <v>0</v>
      </c>
      <c r="E16" s="226">
        <v>0</v>
      </c>
      <c r="F16" s="226">
        <v>1004.3176470588236</v>
      </c>
      <c r="G16" s="226">
        <v>603.52745098039202</v>
      </c>
      <c r="H16" s="226">
        <v>1148.0392156862745</v>
      </c>
      <c r="I16" s="226">
        <v>1060.6158927530603</v>
      </c>
      <c r="J16" s="226">
        <v>890.94266277939721</v>
      </c>
      <c r="K16" s="226">
        <v>485.86783284742467</v>
      </c>
      <c r="L16" s="226">
        <v>796.98542274052488</v>
      </c>
      <c r="M16" s="226">
        <v>470.7094266277939</v>
      </c>
      <c r="N16" s="226">
        <v>631.77648202137993</v>
      </c>
      <c r="O16" s="226">
        <v>0</v>
      </c>
      <c r="P16" s="226">
        <v>0</v>
      </c>
    </row>
    <row r="17" spans="2:16" ht="15" customHeight="1" x14ac:dyDescent="0.2">
      <c r="B17" s="63" t="s">
        <v>58</v>
      </c>
      <c r="C17" s="25" t="s">
        <v>143</v>
      </c>
      <c r="D17" s="226">
        <v>0</v>
      </c>
      <c r="E17" s="226">
        <v>0</v>
      </c>
      <c r="F17" s="226">
        <v>618.67924528301887</v>
      </c>
      <c r="G17" s="226">
        <v>618.66037735849068</v>
      </c>
      <c r="H17" s="226">
        <v>989.43396226415098</v>
      </c>
      <c r="I17" s="226">
        <v>859.37988933409656</v>
      </c>
      <c r="J17" s="226">
        <v>637.80148599733286</v>
      </c>
      <c r="K17" s="226">
        <v>578.71594589445624</v>
      </c>
      <c r="L17" s="226">
        <v>722.32806248809288</v>
      </c>
      <c r="M17" s="226">
        <v>621.75652505239088</v>
      </c>
      <c r="N17" s="226">
        <v>859.11983234901879</v>
      </c>
      <c r="O17" s="226">
        <v>0</v>
      </c>
      <c r="P17" s="226">
        <v>0</v>
      </c>
    </row>
    <row r="18" spans="2:16" ht="15" customHeight="1" thickBot="1" x14ac:dyDescent="0.25">
      <c r="B18" s="64" t="s">
        <v>57</v>
      </c>
      <c r="C18" s="44" t="s">
        <v>143</v>
      </c>
      <c r="D18" s="227">
        <v>0</v>
      </c>
      <c r="E18" s="227">
        <v>0</v>
      </c>
      <c r="F18" s="227">
        <v>0</v>
      </c>
      <c r="G18" s="227">
        <v>860.75</v>
      </c>
      <c r="H18" s="227">
        <v>783.75</v>
      </c>
      <c r="I18" s="227">
        <v>723.93473368342086</v>
      </c>
      <c r="J18" s="227">
        <v>1240.5313828457115</v>
      </c>
      <c r="K18" s="227">
        <v>920.72018004501126</v>
      </c>
      <c r="L18" s="227">
        <v>1037.9557389347335</v>
      </c>
      <c r="M18" s="227">
        <v>1187.3567901234567</v>
      </c>
      <c r="N18" s="227">
        <v>725.20987654321004</v>
      </c>
      <c r="O18" s="227">
        <v>826.99012345679023</v>
      </c>
      <c r="P18" s="227">
        <v>660.63333333333333</v>
      </c>
    </row>
    <row r="19" spans="2:16" ht="15" customHeight="1" x14ac:dyDescent="0.2">
      <c r="B19" s="63" t="s">
        <v>56</v>
      </c>
      <c r="C19" s="25" t="s">
        <v>144</v>
      </c>
      <c r="D19" s="226">
        <v>1094.8498845265588</v>
      </c>
      <c r="E19" s="226">
        <v>1166.2009237875288</v>
      </c>
      <c r="F19" s="226">
        <v>1120.4082385433621</v>
      </c>
      <c r="G19" s="226">
        <v>972.19468561390238</v>
      </c>
      <c r="H19" s="226">
        <v>817.07648824481407</v>
      </c>
      <c r="I19" s="226">
        <v>793.11417967219165</v>
      </c>
      <c r="J19" s="226">
        <v>844.55362028086813</v>
      </c>
      <c r="K19" s="226">
        <v>796.1478965793973</v>
      </c>
      <c r="L19" s="226">
        <v>787.47403435722686</v>
      </c>
      <c r="M19" s="226">
        <v>715.6594877764843</v>
      </c>
      <c r="N19" s="226">
        <v>759.84280037400663</v>
      </c>
      <c r="O19" s="226">
        <v>703.30799957580689</v>
      </c>
      <c r="P19" s="226">
        <v>687.16989369107876</v>
      </c>
    </row>
    <row r="20" spans="2:16" ht="15" customHeight="1" x14ac:dyDescent="0.2">
      <c r="B20" s="63" t="s">
        <v>55</v>
      </c>
      <c r="C20" s="25" t="s">
        <v>144</v>
      </c>
      <c r="D20" s="226">
        <v>746.58227848101262</v>
      </c>
      <c r="E20" s="226">
        <v>848.15696202531637</v>
      </c>
      <c r="F20" s="226">
        <v>656.28841607565005</v>
      </c>
      <c r="G20" s="226">
        <v>576.56947727869715</v>
      </c>
      <c r="H20" s="226">
        <v>572.36406619385343</v>
      </c>
      <c r="I20" s="226">
        <v>385.90771807822136</v>
      </c>
      <c r="J20" s="226">
        <v>0.52538071065989844</v>
      </c>
      <c r="K20" s="226">
        <v>0</v>
      </c>
      <c r="L20" s="226">
        <v>0</v>
      </c>
      <c r="M20" s="226">
        <v>0</v>
      </c>
      <c r="N20" s="226">
        <v>0</v>
      </c>
      <c r="O20" s="226">
        <v>0</v>
      </c>
      <c r="P20" s="226">
        <v>0</v>
      </c>
    </row>
    <row r="21" spans="2:16" ht="15" customHeight="1" x14ac:dyDescent="0.2">
      <c r="B21" s="63" t="s">
        <v>54</v>
      </c>
      <c r="C21" s="25" t="s">
        <v>144</v>
      </c>
      <c r="D21" s="226">
        <v>447.63157894736844</v>
      </c>
      <c r="E21" s="226">
        <v>499.19078947368428</v>
      </c>
      <c r="F21" s="226">
        <v>561.99605263157889</v>
      </c>
      <c r="G21" s="226">
        <v>439.43850267379679</v>
      </c>
      <c r="H21" s="226">
        <v>405.0802139037433</v>
      </c>
      <c r="I21" s="226">
        <v>370.67213548557822</v>
      </c>
      <c r="J21" s="226">
        <v>230.03208556149733</v>
      </c>
      <c r="K21" s="226">
        <v>0</v>
      </c>
      <c r="L21" s="226">
        <v>0</v>
      </c>
      <c r="M21" s="226">
        <v>0</v>
      </c>
      <c r="N21" s="226">
        <v>0</v>
      </c>
      <c r="O21" s="226">
        <v>0</v>
      </c>
      <c r="P21" s="226">
        <v>0</v>
      </c>
    </row>
    <row r="22" spans="2:16" ht="15" customHeight="1" x14ac:dyDescent="0.2">
      <c r="B22" s="63" t="s">
        <v>53</v>
      </c>
      <c r="C22" s="25" t="s">
        <v>144</v>
      </c>
      <c r="D22" s="226">
        <v>0</v>
      </c>
      <c r="E22" s="226">
        <v>0</v>
      </c>
      <c r="F22" s="226">
        <v>0</v>
      </c>
      <c r="G22" s="226">
        <v>0</v>
      </c>
      <c r="H22" s="226">
        <v>0</v>
      </c>
      <c r="I22" s="226">
        <v>0</v>
      </c>
      <c r="J22" s="226">
        <v>0</v>
      </c>
      <c r="K22" s="226">
        <v>0</v>
      </c>
      <c r="L22" s="226">
        <v>0</v>
      </c>
      <c r="M22" s="226">
        <v>647.30484848484843</v>
      </c>
      <c r="N22" s="226">
        <v>527.10303030303021</v>
      </c>
      <c r="O22" s="226">
        <v>0</v>
      </c>
      <c r="P22" s="226">
        <v>0</v>
      </c>
    </row>
    <row r="23" spans="2:16" ht="15" customHeight="1" x14ac:dyDescent="0.2">
      <c r="B23" s="63" t="s">
        <v>52</v>
      </c>
      <c r="C23" s="25" t="s">
        <v>144</v>
      </c>
      <c r="D23" s="226">
        <v>0</v>
      </c>
      <c r="E23" s="226">
        <v>0</v>
      </c>
      <c r="F23" s="226">
        <v>0</v>
      </c>
      <c r="G23" s="226">
        <v>0</v>
      </c>
      <c r="H23" s="226">
        <v>0</v>
      </c>
      <c r="I23" s="226">
        <v>0</v>
      </c>
      <c r="J23" s="226">
        <v>0</v>
      </c>
      <c r="K23" s="226">
        <v>0</v>
      </c>
      <c r="L23" s="226">
        <v>0</v>
      </c>
      <c r="M23" s="226">
        <v>0</v>
      </c>
      <c r="N23" s="226">
        <v>465.67968437874549</v>
      </c>
      <c r="O23" s="226">
        <v>563.76178660049641</v>
      </c>
      <c r="P23" s="226">
        <v>424.02209065127613</v>
      </c>
    </row>
    <row r="24" spans="2:16" ht="15" customHeight="1" x14ac:dyDescent="0.2">
      <c r="B24" s="63" t="s">
        <v>51</v>
      </c>
      <c r="C24" s="25" t="s">
        <v>144</v>
      </c>
      <c r="D24" s="226">
        <v>0</v>
      </c>
      <c r="E24" s="226">
        <v>0</v>
      </c>
      <c r="F24" s="226">
        <v>0</v>
      </c>
      <c r="G24" s="226">
        <v>0</v>
      </c>
      <c r="H24" s="226">
        <v>0</v>
      </c>
      <c r="I24" s="226">
        <v>0</v>
      </c>
      <c r="J24" s="226">
        <v>0</v>
      </c>
      <c r="K24" s="226">
        <v>0</v>
      </c>
      <c r="L24" s="226">
        <v>0</v>
      </c>
      <c r="M24" s="226">
        <v>850.24232715008441</v>
      </c>
      <c r="N24" s="226">
        <v>853.41821247892074</v>
      </c>
      <c r="O24" s="226">
        <v>815.49052340482933</v>
      </c>
      <c r="P24" s="226">
        <v>744.65516659921764</v>
      </c>
    </row>
    <row r="25" spans="2:16" ht="15" customHeight="1" x14ac:dyDescent="0.2">
      <c r="B25" s="63" t="s">
        <v>50</v>
      </c>
      <c r="C25" s="25" t="s">
        <v>144</v>
      </c>
      <c r="D25" s="226">
        <v>1902.5</v>
      </c>
      <c r="E25" s="226">
        <v>1570.9459459459461</v>
      </c>
      <c r="F25" s="226">
        <v>1252.2297297297298</v>
      </c>
      <c r="G25" s="226">
        <v>1189.2773562158711</v>
      </c>
      <c r="H25" s="226">
        <v>1102.3331678604354</v>
      </c>
      <c r="I25" s="226">
        <v>0</v>
      </c>
      <c r="J25" s="226">
        <v>0</v>
      </c>
      <c r="K25" s="226">
        <v>0</v>
      </c>
      <c r="L25" s="226">
        <v>0</v>
      </c>
      <c r="M25" s="226">
        <v>0</v>
      </c>
      <c r="N25" s="226">
        <v>0</v>
      </c>
      <c r="O25" s="226">
        <v>0</v>
      </c>
      <c r="P25" s="226">
        <v>0</v>
      </c>
    </row>
    <row r="26" spans="2:16" ht="15" customHeight="1" x14ac:dyDescent="0.2">
      <c r="B26" s="63" t="s">
        <v>49</v>
      </c>
      <c r="C26" s="25" t="s">
        <v>144</v>
      </c>
      <c r="D26" s="226">
        <v>0</v>
      </c>
      <c r="E26" s="226">
        <v>0</v>
      </c>
      <c r="F26" s="226">
        <v>0</v>
      </c>
      <c r="G26" s="226">
        <v>0</v>
      </c>
      <c r="H26" s="226">
        <v>0</v>
      </c>
      <c r="I26" s="226">
        <v>0</v>
      </c>
      <c r="J26" s="226">
        <v>0</v>
      </c>
      <c r="K26" s="226">
        <v>0</v>
      </c>
      <c r="L26" s="226">
        <v>0</v>
      </c>
      <c r="M26" s="226">
        <v>0</v>
      </c>
      <c r="N26" s="226">
        <v>523.77990604857803</v>
      </c>
      <c r="O26" s="226">
        <v>566.90102886278794</v>
      </c>
      <c r="P26" s="226">
        <v>456.77255909745378</v>
      </c>
    </row>
    <row r="27" spans="2:16" ht="15" customHeight="1" x14ac:dyDescent="0.2">
      <c r="B27" s="63" t="s">
        <v>48</v>
      </c>
      <c r="C27" s="25" t="s">
        <v>144</v>
      </c>
      <c r="D27" s="226">
        <v>0</v>
      </c>
      <c r="E27" s="226">
        <v>0</v>
      </c>
      <c r="F27" s="226">
        <v>0</v>
      </c>
      <c r="G27" s="226">
        <v>0</v>
      </c>
      <c r="H27" s="226">
        <v>276.19208906429481</v>
      </c>
      <c r="I27" s="226">
        <v>339.6694299923995</v>
      </c>
      <c r="J27" s="226">
        <v>362.31042897885976</v>
      </c>
      <c r="K27" s="226">
        <v>405.20655082179292</v>
      </c>
      <c r="L27" s="226">
        <v>413.82699714798156</v>
      </c>
      <c r="M27" s="226">
        <v>393.19690688306719</v>
      </c>
      <c r="N27" s="226">
        <v>412.05315927200024</v>
      </c>
      <c r="O27" s="226">
        <v>0</v>
      </c>
      <c r="P27" s="226">
        <v>0</v>
      </c>
    </row>
    <row r="28" spans="2:16" ht="15" customHeight="1" x14ac:dyDescent="0.2">
      <c r="B28" s="63" t="s">
        <v>47</v>
      </c>
      <c r="C28" s="25" t="s">
        <v>144</v>
      </c>
      <c r="D28" s="226">
        <v>719.2058823529411</v>
      </c>
      <c r="E28" s="226">
        <v>640.88235294117646</v>
      </c>
      <c r="F28" s="226">
        <v>733.57352941176464</v>
      </c>
      <c r="G28" s="226">
        <v>656.69935385784868</v>
      </c>
      <c r="H28" s="226">
        <v>655.03504370961605</v>
      </c>
      <c r="I28" s="226">
        <v>468.37291635934503</v>
      </c>
      <c r="J28" s="226">
        <v>483.54460336947363</v>
      </c>
      <c r="K28" s="226">
        <v>468.15990369456745</v>
      </c>
      <c r="L28" s="226">
        <v>484.7380874914964</v>
      </c>
      <c r="M28" s="226">
        <v>593.206394746961</v>
      </c>
      <c r="N28" s="226">
        <v>579.86386504883092</v>
      </c>
      <c r="O28" s="226">
        <v>570.28748012895733</v>
      </c>
      <c r="P28" s="226">
        <v>567.75698573127238</v>
      </c>
    </row>
    <row r="29" spans="2:16" ht="15" customHeight="1" x14ac:dyDescent="0.2">
      <c r="B29" s="63" t="s">
        <v>46</v>
      </c>
      <c r="C29" s="25" t="s">
        <v>144</v>
      </c>
      <c r="D29" s="226">
        <v>0</v>
      </c>
      <c r="E29" s="226">
        <v>0</v>
      </c>
      <c r="F29" s="226">
        <v>0</v>
      </c>
      <c r="G29" s="226">
        <v>0</v>
      </c>
      <c r="H29" s="226">
        <v>750.05066309044855</v>
      </c>
      <c r="I29" s="226">
        <v>1002.1192296383416</v>
      </c>
      <c r="J29" s="226">
        <v>533.89297265510152</v>
      </c>
      <c r="K29" s="226">
        <v>495.71596589238476</v>
      </c>
      <c r="L29" s="226">
        <v>632.75066157012645</v>
      </c>
      <c r="M29" s="226">
        <v>591.77962364010568</v>
      </c>
      <c r="N29" s="226">
        <v>735.03454866215804</v>
      </c>
      <c r="O29" s="226">
        <v>1745.5099035417127</v>
      </c>
      <c r="P29" s="226">
        <v>0</v>
      </c>
    </row>
    <row r="30" spans="2:16" ht="15" customHeight="1" x14ac:dyDescent="0.2">
      <c r="B30" s="63" t="s">
        <v>363</v>
      </c>
      <c r="C30" s="25" t="s">
        <v>144</v>
      </c>
      <c r="D30" s="266">
        <v>2003.5593220338983</v>
      </c>
      <c r="E30" s="266">
        <v>1530.7263922518159</v>
      </c>
      <c r="F30" s="266">
        <v>1255.2542372881358</v>
      </c>
      <c r="G30" s="266">
        <v>1341.8319673225299</v>
      </c>
      <c r="H30" s="266">
        <v>1450.703473316069</v>
      </c>
      <c r="I30" s="266">
        <v>869.74711155855994</v>
      </c>
      <c r="J30" s="266">
        <v>851.51052454120702</v>
      </c>
      <c r="K30" s="266">
        <v>770.02542873326342</v>
      </c>
      <c r="L30" s="266">
        <v>750.41770107739399</v>
      </c>
      <c r="M30" s="266">
        <v>657.78085757670704</v>
      </c>
      <c r="N30" s="266">
        <v>653.29510887933952</v>
      </c>
      <c r="O30" s="266">
        <v>798.56970603130185</v>
      </c>
      <c r="P30" s="266">
        <v>506.78126363768604</v>
      </c>
    </row>
    <row r="31" spans="2:16" ht="15" customHeight="1" x14ac:dyDescent="0.2">
      <c r="B31" s="63" t="s">
        <v>45</v>
      </c>
      <c r="C31" s="25" t="s">
        <v>144</v>
      </c>
      <c r="D31" s="226">
        <v>0</v>
      </c>
      <c r="E31" s="226">
        <v>0</v>
      </c>
      <c r="F31" s="226">
        <v>0</v>
      </c>
      <c r="G31" s="226">
        <v>0</v>
      </c>
      <c r="H31" s="226">
        <v>0</v>
      </c>
      <c r="I31" s="226">
        <v>0</v>
      </c>
      <c r="J31" s="226">
        <v>0</v>
      </c>
      <c r="K31" s="226">
        <v>0</v>
      </c>
      <c r="L31" s="226">
        <v>0</v>
      </c>
      <c r="M31" s="226">
        <v>0</v>
      </c>
      <c r="N31" s="226">
        <v>614.66875263252905</v>
      </c>
      <c r="O31" s="226">
        <v>581.37244283995187</v>
      </c>
      <c r="P31" s="226">
        <v>547.72864019253905</v>
      </c>
    </row>
    <row r="32" spans="2:16" ht="15" customHeight="1" x14ac:dyDescent="0.2">
      <c r="B32" s="63" t="s">
        <v>44</v>
      </c>
      <c r="C32" s="25" t="s">
        <v>144</v>
      </c>
      <c r="D32" s="226">
        <v>0</v>
      </c>
      <c r="E32" s="226">
        <v>0</v>
      </c>
      <c r="F32" s="226">
        <v>0</v>
      </c>
      <c r="G32" s="226">
        <v>0</v>
      </c>
      <c r="H32" s="226">
        <v>0</v>
      </c>
      <c r="I32" s="226">
        <v>0</v>
      </c>
      <c r="J32" s="226">
        <v>0</v>
      </c>
      <c r="K32" s="226">
        <v>0</v>
      </c>
      <c r="L32" s="226">
        <v>0</v>
      </c>
      <c r="M32" s="226">
        <v>0</v>
      </c>
      <c r="N32" s="226">
        <v>273.0591343734273</v>
      </c>
      <c r="O32" s="226">
        <v>285.36622709537221</v>
      </c>
      <c r="P32" s="226">
        <v>397.77893021188328</v>
      </c>
    </row>
    <row r="33" spans="2:16" ht="15" customHeight="1" x14ac:dyDescent="0.2">
      <c r="B33" s="63" t="s">
        <v>43</v>
      </c>
      <c r="C33" s="25" t="s">
        <v>144</v>
      </c>
      <c r="D33" s="226">
        <v>0</v>
      </c>
      <c r="E33" s="226">
        <v>0</v>
      </c>
      <c r="F33" s="226">
        <v>0</v>
      </c>
      <c r="G33" s="226">
        <v>0</v>
      </c>
      <c r="H33" s="226">
        <v>0</v>
      </c>
      <c r="I33" s="226">
        <v>0</v>
      </c>
      <c r="J33" s="226">
        <v>0</v>
      </c>
      <c r="K33" s="226">
        <v>0</v>
      </c>
      <c r="L33" s="226">
        <v>0</v>
      </c>
      <c r="M33" s="226">
        <v>437.35723830734969</v>
      </c>
      <c r="N33" s="226">
        <v>309.57951002227162</v>
      </c>
      <c r="O33" s="226">
        <v>365.51018134830468</v>
      </c>
      <c r="P33" s="226">
        <v>356.29571845677225</v>
      </c>
    </row>
    <row r="34" spans="2:16" ht="15" customHeight="1" x14ac:dyDescent="0.2">
      <c r="B34" s="63" t="s">
        <v>42</v>
      </c>
      <c r="C34" s="25" t="s">
        <v>144</v>
      </c>
      <c r="D34" s="226">
        <v>830.06535947712428</v>
      </c>
      <c r="E34" s="226">
        <v>701.91176470588232</v>
      </c>
      <c r="F34" s="226">
        <v>707.89215686274508</v>
      </c>
      <c r="G34" s="226">
        <v>622.13567459584681</v>
      </c>
      <c r="H34" s="226">
        <v>620.33943829844384</v>
      </c>
      <c r="I34" s="226">
        <v>644.48212103987396</v>
      </c>
      <c r="J34" s="226">
        <v>684.74233539682791</v>
      </c>
      <c r="K34" s="226">
        <v>682.08706560301061</v>
      </c>
      <c r="L34" s="226">
        <v>584.52027049100002</v>
      </c>
      <c r="M34" s="226">
        <v>556.16394779771622</v>
      </c>
      <c r="N34" s="226">
        <v>547.49735061547244</v>
      </c>
      <c r="O34" s="226">
        <v>544.99519034808827</v>
      </c>
      <c r="P34" s="226">
        <v>559.90674166462861</v>
      </c>
    </row>
    <row r="35" spans="2:16" ht="15" customHeight="1" x14ac:dyDescent="0.2">
      <c r="B35" s="63" t="s">
        <v>41</v>
      </c>
      <c r="C35" s="25" t="s">
        <v>144</v>
      </c>
      <c r="D35" s="226">
        <v>0</v>
      </c>
      <c r="E35" s="226">
        <v>0</v>
      </c>
      <c r="F35" s="226">
        <v>0</v>
      </c>
      <c r="G35" s="226">
        <v>70.217466047790964</v>
      </c>
      <c r="H35" s="226">
        <v>182.66061880971162</v>
      </c>
      <c r="I35" s="226">
        <v>170.52954388389767</v>
      </c>
      <c r="J35" s="226">
        <v>193.96121285418107</v>
      </c>
      <c r="K35" s="226">
        <v>174.69266293045416</v>
      </c>
      <c r="L35" s="226">
        <v>130.6929376956391</v>
      </c>
      <c r="M35" s="226">
        <v>0</v>
      </c>
      <c r="N35" s="226">
        <v>0</v>
      </c>
      <c r="O35" s="226">
        <v>0</v>
      </c>
      <c r="P35" s="226">
        <v>0</v>
      </c>
    </row>
    <row r="36" spans="2:16" ht="15" customHeight="1" x14ac:dyDescent="0.2">
      <c r="B36" s="63" t="s">
        <v>40</v>
      </c>
      <c r="C36" s="25" t="s">
        <v>144</v>
      </c>
      <c r="D36" s="226">
        <v>0</v>
      </c>
      <c r="E36" s="226">
        <v>0</v>
      </c>
      <c r="F36" s="226">
        <v>0</v>
      </c>
      <c r="G36" s="226">
        <v>780.93728326562962</v>
      </c>
      <c r="H36" s="226">
        <v>582.97830179332209</v>
      </c>
      <c r="I36" s="226">
        <v>510.25364113742199</v>
      </c>
      <c r="J36" s="226">
        <v>525.77967109173778</v>
      </c>
      <c r="K36" s="226">
        <v>467.52973830293422</v>
      </c>
      <c r="L36" s="226">
        <v>568.77676447264071</v>
      </c>
      <c r="M36" s="226">
        <v>530.23482587064677</v>
      </c>
      <c r="N36" s="226">
        <v>711.68159203980099</v>
      </c>
      <c r="O36" s="226">
        <v>660.35438982881169</v>
      </c>
      <c r="P36" s="226">
        <v>619.64460906997692</v>
      </c>
    </row>
    <row r="37" spans="2:16" ht="15" customHeight="1" x14ac:dyDescent="0.2">
      <c r="B37" s="63" t="s">
        <v>39</v>
      </c>
      <c r="C37" s="25" t="s">
        <v>144</v>
      </c>
      <c r="D37" s="226">
        <v>1316.1111111111111</v>
      </c>
      <c r="E37" s="226">
        <v>882.14406130268208</v>
      </c>
      <c r="F37" s="226">
        <v>855.39970592420423</v>
      </c>
      <c r="G37" s="226">
        <v>809.47319019124723</v>
      </c>
      <c r="H37" s="226">
        <v>722.1264812859323</v>
      </c>
      <c r="I37" s="226">
        <v>718.78323179982726</v>
      </c>
      <c r="J37" s="226">
        <v>707.49311808892821</v>
      </c>
      <c r="K37" s="226">
        <v>650.94471479187382</v>
      </c>
      <c r="L37" s="226">
        <v>953.88715658183037</v>
      </c>
      <c r="M37" s="226">
        <v>962.17658179102386</v>
      </c>
      <c r="N37" s="226">
        <v>1045.3324620160106</v>
      </c>
      <c r="O37" s="226">
        <v>987.66542664496626</v>
      </c>
      <c r="P37" s="226">
        <v>985.61784207353833</v>
      </c>
    </row>
    <row r="38" spans="2:16" ht="15" customHeight="1" x14ac:dyDescent="0.2">
      <c r="B38" s="63" t="s">
        <v>38</v>
      </c>
      <c r="C38" s="25" t="s">
        <v>144</v>
      </c>
      <c r="D38" s="226">
        <v>0</v>
      </c>
      <c r="E38" s="226">
        <v>0</v>
      </c>
      <c r="F38" s="226">
        <v>0</v>
      </c>
      <c r="G38" s="226">
        <v>0</v>
      </c>
      <c r="H38" s="226">
        <v>0</v>
      </c>
      <c r="I38" s="226">
        <v>0</v>
      </c>
      <c r="J38" s="226">
        <v>0</v>
      </c>
      <c r="K38" s="226">
        <v>0</v>
      </c>
      <c r="L38" s="226">
        <v>0</v>
      </c>
      <c r="M38" s="226">
        <v>0</v>
      </c>
      <c r="N38" s="226">
        <v>429.63498083599222</v>
      </c>
      <c r="O38" s="226">
        <v>441.83573134268454</v>
      </c>
      <c r="P38" s="226">
        <v>509.40243214947247</v>
      </c>
    </row>
    <row r="39" spans="2:16" ht="15" customHeight="1" x14ac:dyDescent="0.3">
      <c r="B39" s="63" t="s">
        <v>37</v>
      </c>
      <c r="C39" s="25" t="s">
        <v>144</v>
      </c>
      <c r="D39" s="226">
        <v>0</v>
      </c>
      <c r="E39" s="226">
        <v>0</v>
      </c>
      <c r="F39" s="226">
        <v>0</v>
      </c>
      <c r="G39" s="226">
        <v>0</v>
      </c>
      <c r="H39" s="226">
        <v>0</v>
      </c>
      <c r="I39" s="226">
        <v>0</v>
      </c>
      <c r="J39" s="226">
        <v>0</v>
      </c>
      <c r="K39" s="226">
        <v>0</v>
      </c>
      <c r="L39" s="226">
        <v>0</v>
      </c>
      <c r="M39" s="226">
        <v>0</v>
      </c>
      <c r="N39" s="226">
        <v>511.50213284582571</v>
      </c>
      <c r="O39" s="226">
        <v>520.7413609377378</v>
      </c>
      <c r="P39" s="226">
        <v>641.91134139320673</v>
      </c>
    </row>
    <row r="40" spans="2:16" ht="15" customHeight="1" x14ac:dyDescent="0.3">
      <c r="B40" s="63" t="s">
        <v>36</v>
      </c>
      <c r="C40" s="25" t="s">
        <v>144</v>
      </c>
      <c r="D40" s="226">
        <v>0</v>
      </c>
      <c r="E40" s="226">
        <v>0</v>
      </c>
      <c r="F40" s="226">
        <v>0</v>
      </c>
      <c r="G40" s="226">
        <v>0</v>
      </c>
      <c r="H40" s="226">
        <v>0</v>
      </c>
      <c r="I40" s="226">
        <v>0</v>
      </c>
      <c r="J40" s="226">
        <v>0</v>
      </c>
      <c r="K40" s="226">
        <v>0</v>
      </c>
      <c r="L40" s="226">
        <v>0</v>
      </c>
      <c r="M40" s="226">
        <v>0</v>
      </c>
      <c r="N40" s="226">
        <v>1968.9382530120483</v>
      </c>
      <c r="O40" s="226">
        <v>2050.4423113118764</v>
      </c>
      <c r="P40" s="226">
        <v>1787.0175438596491</v>
      </c>
    </row>
    <row r="41" spans="2:16" ht="15" customHeight="1" x14ac:dyDescent="0.3">
      <c r="B41" s="63" t="s">
        <v>35</v>
      </c>
      <c r="C41" s="25" t="s">
        <v>144</v>
      </c>
      <c r="D41" s="226">
        <v>1584.0054127198916</v>
      </c>
      <c r="E41" s="226">
        <v>917.86197564276051</v>
      </c>
      <c r="F41" s="226">
        <v>736.18403247631932</v>
      </c>
      <c r="G41" s="226">
        <v>685.36099549127755</v>
      </c>
      <c r="H41" s="226">
        <v>712.62712919411319</v>
      </c>
      <c r="I41" s="226">
        <v>697.33888633474862</v>
      </c>
      <c r="J41" s="226">
        <v>668.6236559139785</v>
      </c>
      <c r="K41" s="226">
        <v>682.5900798831176</v>
      </c>
      <c r="L41" s="226">
        <v>649.72470610516643</v>
      </c>
      <c r="M41" s="226">
        <v>590.06309362279524</v>
      </c>
      <c r="N41" s="226">
        <v>670.29636568511637</v>
      </c>
      <c r="O41" s="226">
        <v>662.42713438225428</v>
      </c>
      <c r="P41" s="226">
        <v>611.70479184735484</v>
      </c>
    </row>
    <row r="42" spans="2:16" ht="15" customHeight="1" x14ac:dyDescent="0.3">
      <c r="B42" s="63" t="s">
        <v>34</v>
      </c>
      <c r="C42" s="25" t="s">
        <v>144</v>
      </c>
      <c r="D42" s="226">
        <v>0</v>
      </c>
      <c r="E42" s="226">
        <v>0</v>
      </c>
      <c r="F42" s="226">
        <v>0</v>
      </c>
      <c r="G42" s="226">
        <v>0</v>
      </c>
      <c r="H42" s="226">
        <v>0</v>
      </c>
      <c r="I42" s="226">
        <v>0</v>
      </c>
      <c r="J42" s="226">
        <v>0</v>
      </c>
      <c r="K42" s="226">
        <v>0</v>
      </c>
      <c r="L42" s="226">
        <v>0</v>
      </c>
      <c r="M42" s="226">
        <v>0</v>
      </c>
      <c r="N42" s="226">
        <v>2675.3188833408976</v>
      </c>
      <c r="O42" s="226">
        <v>1146.4838670101833</v>
      </c>
      <c r="P42" s="226">
        <v>615.28769476137938</v>
      </c>
    </row>
    <row r="43" spans="2:16" ht="15" customHeight="1" x14ac:dyDescent="0.3">
      <c r="B43" s="63" t="s">
        <v>33</v>
      </c>
      <c r="C43" s="25" t="s">
        <v>144</v>
      </c>
      <c r="D43" s="226">
        <v>1552.5769230769231</v>
      </c>
      <c r="E43" s="226">
        <v>1863.5</v>
      </c>
      <c r="F43" s="226">
        <v>1407.7840384615388</v>
      </c>
      <c r="G43" s="226">
        <v>1106.04609375</v>
      </c>
      <c r="H43" s="226">
        <v>610.9580078125</v>
      </c>
      <c r="I43" s="226">
        <v>710.25958451003908</v>
      </c>
      <c r="J43" s="226">
        <v>671.64125490502306</v>
      </c>
      <c r="K43" s="226">
        <v>683.57874778515998</v>
      </c>
      <c r="L43" s="226">
        <v>839.37225299091403</v>
      </c>
      <c r="M43" s="226">
        <v>759.85830546480872</v>
      </c>
      <c r="N43" s="226">
        <v>670.61297867816211</v>
      </c>
      <c r="O43" s="226">
        <v>651.95099327510263</v>
      </c>
      <c r="P43" s="226">
        <v>739.35591713689405</v>
      </c>
    </row>
    <row r="44" spans="2:16" ht="15" customHeight="1" x14ac:dyDescent="0.3">
      <c r="B44" s="63" t="s">
        <v>32</v>
      </c>
      <c r="C44" s="25" t="s">
        <v>144</v>
      </c>
      <c r="D44" s="226">
        <v>1018.8803088803089</v>
      </c>
      <c r="E44" s="226">
        <v>1025.8108108108108</v>
      </c>
      <c r="F44" s="226">
        <v>1309.3389961389962</v>
      </c>
      <c r="G44" s="226">
        <v>954.85431372549021</v>
      </c>
      <c r="H44" s="226">
        <v>889.89607843137253</v>
      </c>
      <c r="I44" s="226">
        <v>789.23931063731345</v>
      </c>
      <c r="J44" s="226">
        <v>919.98655967110733</v>
      </c>
      <c r="K44" s="226">
        <v>856.82424715701086</v>
      </c>
      <c r="L44" s="226">
        <v>783.43478515510628</v>
      </c>
      <c r="M44" s="226">
        <v>784.93179716399516</v>
      </c>
      <c r="N44" s="226">
        <v>879.12607891491996</v>
      </c>
      <c r="O44" s="226">
        <v>833.57728122770823</v>
      </c>
      <c r="P44" s="226">
        <v>475.77761487711717</v>
      </c>
    </row>
    <row r="45" spans="2:16" ht="15" customHeight="1" x14ac:dyDescent="0.3">
      <c r="B45" s="63" t="s">
        <v>31</v>
      </c>
      <c r="C45" s="25" t="s">
        <v>144</v>
      </c>
      <c r="D45" s="226">
        <v>0</v>
      </c>
      <c r="E45" s="226">
        <v>674.02684563758385</v>
      </c>
      <c r="F45" s="226">
        <v>968.27607195996211</v>
      </c>
      <c r="G45" s="226">
        <v>850.19613147572022</v>
      </c>
      <c r="H45" s="226">
        <v>795.28608142837822</v>
      </c>
      <c r="I45" s="226">
        <v>737.77627576884072</v>
      </c>
      <c r="J45" s="226">
        <v>815.96340439818709</v>
      </c>
      <c r="K45" s="226">
        <v>757.89084926723638</v>
      </c>
      <c r="L45" s="226">
        <v>831.4131274131272</v>
      </c>
      <c r="M45" s="226">
        <v>717.91942252811816</v>
      </c>
      <c r="N45" s="226">
        <v>746.15645459123721</v>
      </c>
      <c r="O45" s="226">
        <v>732.5278560880655</v>
      </c>
      <c r="P45" s="226">
        <v>583.87502094153126</v>
      </c>
    </row>
    <row r="46" spans="2:16" ht="15" customHeight="1" x14ac:dyDescent="0.3">
      <c r="B46" s="63" t="s">
        <v>30</v>
      </c>
      <c r="C46" s="25" t="s">
        <v>144</v>
      </c>
      <c r="D46" s="226">
        <v>928.61068702290072</v>
      </c>
      <c r="E46" s="226">
        <v>767.58778625954199</v>
      </c>
      <c r="F46" s="226">
        <v>868.48854961832058</v>
      </c>
      <c r="G46" s="226">
        <v>808.03428449419698</v>
      </c>
      <c r="H46" s="226">
        <v>763.98908020558497</v>
      </c>
      <c r="I46" s="226">
        <v>673.00096081989966</v>
      </c>
      <c r="J46" s="226">
        <v>594.75192002925758</v>
      </c>
      <c r="K46" s="226">
        <v>563.46956813263853</v>
      </c>
      <c r="L46" s="226">
        <v>601.55024229679066</v>
      </c>
      <c r="M46" s="226">
        <v>594.18097412480972</v>
      </c>
      <c r="N46" s="226">
        <v>640.01310256566512</v>
      </c>
      <c r="O46" s="226">
        <v>639.15552846147978</v>
      </c>
      <c r="P46" s="226">
        <v>630.39774721836432</v>
      </c>
    </row>
    <row r="47" spans="2:16" ht="15" customHeight="1" x14ac:dyDescent="0.3">
      <c r="B47" s="63" t="s">
        <v>29</v>
      </c>
      <c r="C47" s="25" t="s">
        <v>144</v>
      </c>
      <c r="D47" s="226">
        <v>1659.5827725437416</v>
      </c>
      <c r="E47" s="226">
        <v>1664.714804845222</v>
      </c>
      <c r="F47" s="226">
        <v>1145.8370549479744</v>
      </c>
      <c r="G47" s="226">
        <v>979.9705071922607</v>
      </c>
      <c r="H47" s="226">
        <v>924.87601771194909</v>
      </c>
      <c r="I47" s="226">
        <v>901.82372060763487</v>
      </c>
      <c r="J47" s="226">
        <v>912.50646029975792</v>
      </c>
      <c r="K47" s="226">
        <v>663.33858674238809</v>
      </c>
      <c r="L47" s="226">
        <v>656.61589880847248</v>
      </c>
      <c r="M47" s="226">
        <v>392.39589603283173</v>
      </c>
      <c r="N47" s="226">
        <v>798.81542094568636</v>
      </c>
      <c r="O47" s="226">
        <v>811.1663093667546</v>
      </c>
      <c r="P47" s="226">
        <v>991.58670977505687</v>
      </c>
    </row>
    <row r="48" spans="2:16" ht="15" customHeight="1" x14ac:dyDescent="0.3">
      <c r="B48" s="63" t="s">
        <v>28</v>
      </c>
      <c r="C48" s="25" t="s">
        <v>144</v>
      </c>
      <c r="D48" s="226">
        <v>0</v>
      </c>
      <c r="E48" s="226">
        <v>0</v>
      </c>
      <c r="F48" s="226">
        <v>0</v>
      </c>
      <c r="G48" s="226">
        <v>0</v>
      </c>
      <c r="H48" s="226">
        <v>0</v>
      </c>
      <c r="I48" s="226">
        <v>0</v>
      </c>
      <c r="J48" s="226">
        <v>0</v>
      </c>
      <c r="K48" s="226">
        <v>0</v>
      </c>
      <c r="L48" s="226">
        <v>444.9113237540131</v>
      </c>
      <c r="M48" s="226">
        <v>445.99756880590962</v>
      </c>
      <c r="N48" s="226">
        <v>525.14042142011101</v>
      </c>
      <c r="O48" s="226">
        <v>521.22606918288056</v>
      </c>
      <c r="P48" s="226">
        <v>516.58409041241305</v>
      </c>
    </row>
    <row r="49" spans="2:16" ht="15" customHeight="1" x14ac:dyDescent="0.3">
      <c r="B49" s="63" t="s">
        <v>27</v>
      </c>
      <c r="C49" s="25" t="s">
        <v>144</v>
      </c>
      <c r="D49" s="226">
        <v>2095.4543636363637</v>
      </c>
      <c r="E49" s="226">
        <v>1560.1090909090908</v>
      </c>
      <c r="F49" s="226">
        <v>1130.1636363636362</v>
      </c>
      <c r="G49" s="226">
        <v>970.75921065422381</v>
      </c>
      <c r="H49" s="226">
        <v>939.04928550597845</v>
      </c>
      <c r="I49" s="226">
        <v>818.29196794997063</v>
      </c>
      <c r="J49" s="226">
        <v>824.97981396837827</v>
      </c>
      <c r="K49" s="226">
        <v>790.45787806527403</v>
      </c>
      <c r="L49" s="226">
        <v>802.44510090045208</v>
      </c>
      <c r="M49" s="226">
        <v>962.49777556322749</v>
      </c>
      <c r="N49" s="226">
        <v>746.16643274646015</v>
      </c>
      <c r="O49" s="226">
        <v>632.71033354668953</v>
      </c>
      <c r="P49" s="226">
        <v>823.96265819395603</v>
      </c>
    </row>
    <row r="50" spans="2:16" ht="15" customHeight="1" x14ac:dyDescent="0.3">
      <c r="B50" s="63" t="s">
        <v>26</v>
      </c>
      <c r="C50" s="25" t="s">
        <v>144</v>
      </c>
      <c r="D50" s="226">
        <v>1575.20201793722</v>
      </c>
      <c r="E50" s="226">
        <v>1575.20201793722</v>
      </c>
      <c r="F50" s="226">
        <v>1350.2919282511209</v>
      </c>
      <c r="G50" s="226">
        <v>1166.6972247497727</v>
      </c>
      <c r="H50" s="226">
        <v>826.44290263876258</v>
      </c>
      <c r="I50" s="226">
        <v>1004.8407245471581</v>
      </c>
      <c r="J50" s="226">
        <v>786.73190300988517</v>
      </c>
      <c r="K50" s="226">
        <v>599.49044727159878</v>
      </c>
      <c r="L50" s="226">
        <v>621.06806726437401</v>
      </c>
      <c r="M50" s="226">
        <v>640.92454954954962</v>
      </c>
      <c r="N50" s="226">
        <v>658.40257750540741</v>
      </c>
      <c r="O50" s="226">
        <v>0</v>
      </c>
      <c r="P50" s="226">
        <v>0</v>
      </c>
    </row>
    <row r="51" spans="2:16" ht="15" customHeight="1" x14ac:dyDescent="0.3">
      <c r="B51" s="63" t="s">
        <v>25</v>
      </c>
      <c r="C51" s="25" t="s">
        <v>144</v>
      </c>
      <c r="D51" s="226">
        <v>4042.6644376899699</v>
      </c>
      <c r="E51" s="226">
        <v>3262.58358662614</v>
      </c>
      <c r="F51" s="226">
        <v>1550.2735562310031</v>
      </c>
      <c r="G51" s="226">
        <v>1286.5534586948447</v>
      </c>
      <c r="H51" s="226">
        <v>1274.8725566321191</v>
      </c>
      <c r="I51" s="226">
        <v>774.75810167408997</v>
      </c>
      <c r="J51" s="226">
        <v>1190.8751422682953</v>
      </c>
      <c r="K51" s="226">
        <v>1120.4747210139815</v>
      </c>
      <c r="L51" s="226">
        <v>884.32147239263816</v>
      </c>
      <c r="M51" s="226">
        <v>761.65137614678929</v>
      </c>
      <c r="N51" s="226">
        <v>611.11305307699388</v>
      </c>
      <c r="O51" s="226">
        <v>0</v>
      </c>
      <c r="P51" s="226">
        <v>0</v>
      </c>
    </row>
    <row r="52" spans="2:16" ht="15" customHeight="1" x14ac:dyDescent="0.3">
      <c r="B52" s="63" t="s">
        <v>24</v>
      </c>
      <c r="C52" s="25" t="s">
        <v>144</v>
      </c>
      <c r="D52" s="226">
        <v>0</v>
      </c>
      <c r="E52" s="226">
        <v>0</v>
      </c>
      <c r="F52" s="226">
        <v>0</v>
      </c>
      <c r="G52" s="226">
        <v>0</v>
      </c>
      <c r="H52" s="226">
        <v>0</v>
      </c>
      <c r="I52" s="226">
        <v>0</v>
      </c>
      <c r="J52" s="226">
        <v>0</v>
      </c>
      <c r="K52" s="226">
        <v>0</v>
      </c>
      <c r="L52" s="226">
        <v>0</v>
      </c>
      <c r="M52" s="226">
        <v>0</v>
      </c>
      <c r="N52" s="226">
        <v>194.12307692307692</v>
      </c>
      <c r="O52" s="226">
        <v>0</v>
      </c>
      <c r="P52" s="226">
        <v>0</v>
      </c>
    </row>
    <row r="53" spans="2:16" ht="15" customHeight="1" thickBot="1" x14ac:dyDescent="0.35">
      <c r="B53" s="64" t="s">
        <v>23</v>
      </c>
      <c r="C53" s="44" t="s">
        <v>144</v>
      </c>
      <c r="D53" s="227">
        <v>0</v>
      </c>
      <c r="E53" s="227">
        <v>0</v>
      </c>
      <c r="F53" s="227">
        <v>0</v>
      </c>
      <c r="G53" s="227">
        <v>0</v>
      </c>
      <c r="H53" s="227">
        <v>840.96221959858315</v>
      </c>
      <c r="I53" s="227">
        <v>309.64249402324748</v>
      </c>
      <c r="J53" s="227">
        <v>636.39206418993183</v>
      </c>
      <c r="K53" s="227">
        <v>1033.0427853040587</v>
      </c>
      <c r="L53" s="227">
        <v>402.14882391734449</v>
      </c>
      <c r="M53" s="227">
        <v>456.74433941525609</v>
      </c>
      <c r="N53" s="227">
        <v>515.71993844801057</v>
      </c>
      <c r="O53" s="227">
        <v>740.12530226423405</v>
      </c>
      <c r="P53" s="227">
        <v>571.43987689602113</v>
      </c>
    </row>
    <row r="54" spans="2:16" ht="15" customHeight="1" x14ac:dyDescent="0.3">
      <c r="B54" s="63" t="s">
        <v>22</v>
      </c>
      <c r="C54" s="25" t="s">
        <v>124</v>
      </c>
      <c r="D54" s="226">
        <v>2785.0151057401813</v>
      </c>
      <c r="E54" s="226">
        <v>2604.1389728096678</v>
      </c>
      <c r="F54" s="226">
        <v>1988.38905775076</v>
      </c>
      <c r="G54" s="226">
        <v>1830.3048780487804</v>
      </c>
      <c r="H54" s="226">
        <v>1806</v>
      </c>
      <c r="I54" s="226">
        <v>1834.0303030303032</v>
      </c>
      <c r="J54" s="226">
        <v>1112.7016202439468</v>
      </c>
      <c r="K54" s="226">
        <v>775.44225522885722</v>
      </c>
      <c r="L54" s="226">
        <v>0</v>
      </c>
      <c r="M54" s="226">
        <v>0</v>
      </c>
      <c r="N54" s="226">
        <v>0</v>
      </c>
      <c r="O54" s="226">
        <v>0</v>
      </c>
      <c r="P54" s="226">
        <v>0</v>
      </c>
    </row>
    <row r="55" spans="2:16" ht="15" customHeight="1" x14ac:dyDescent="0.3">
      <c r="B55" s="63" t="s">
        <v>21</v>
      </c>
      <c r="C55" s="25" t="s">
        <v>124</v>
      </c>
      <c r="D55" s="226">
        <v>3490.415094339623</v>
      </c>
      <c r="E55" s="226">
        <v>2012.7015094339629</v>
      </c>
      <c r="F55" s="226">
        <v>2300.3866037735847</v>
      </c>
      <c r="G55" s="226">
        <v>2263.939393939394</v>
      </c>
      <c r="H55" s="226">
        <v>2046.8880455407971</v>
      </c>
      <c r="I55" s="226">
        <v>2312.8878557874764</v>
      </c>
      <c r="J55" s="226">
        <v>1982.9478934243341</v>
      </c>
      <c r="K55" s="226">
        <v>2016.1481855026989</v>
      </c>
      <c r="L55" s="226">
        <v>2189.1001288732004</v>
      </c>
      <c r="M55" s="226">
        <v>2485.722530397265</v>
      </c>
      <c r="N55" s="226">
        <v>1839.05</v>
      </c>
      <c r="O55" s="226">
        <v>2144.4688082447101</v>
      </c>
      <c r="P55" s="226">
        <v>1994.1736822008475</v>
      </c>
    </row>
    <row r="56" spans="2:16" ht="15" customHeight="1" x14ac:dyDescent="0.3">
      <c r="B56" s="63" t="s">
        <v>20</v>
      </c>
      <c r="C56" s="25" t="s">
        <v>124</v>
      </c>
      <c r="D56" s="226">
        <v>1649.9267716535435</v>
      </c>
      <c r="E56" s="226">
        <v>1425.3149606299214</v>
      </c>
      <c r="F56" s="226">
        <v>1182.6031434184677</v>
      </c>
      <c r="G56" s="226">
        <v>949.59332023575621</v>
      </c>
      <c r="H56" s="226">
        <v>761.37080867850091</v>
      </c>
      <c r="I56" s="226">
        <v>601.24101969872538</v>
      </c>
      <c r="J56" s="226">
        <v>1192.8800449542193</v>
      </c>
      <c r="K56" s="226">
        <v>831.47266944722617</v>
      </c>
      <c r="L56" s="226">
        <v>734.36221373625779</v>
      </c>
      <c r="M56" s="226">
        <v>726.90942350332591</v>
      </c>
      <c r="N56" s="226">
        <v>633.71441241685147</v>
      </c>
      <c r="O56" s="226">
        <v>569.23145197510541</v>
      </c>
      <c r="P56" s="226">
        <v>537.73110225763617</v>
      </c>
    </row>
    <row r="57" spans="2:16" ht="15" customHeight="1" x14ac:dyDescent="0.3">
      <c r="B57" s="63" t="s">
        <v>19</v>
      </c>
      <c r="C57" s="25" t="s">
        <v>124</v>
      </c>
      <c r="D57" s="226">
        <v>1061.3903743315507</v>
      </c>
      <c r="E57" s="226">
        <v>991.24331550802162</v>
      </c>
      <c r="F57" s="226">
        <v>956.66269841269832</v>
      </c>
      <c r="G57" s="226">
        <v>856.60026455026468</v>
      </c>
      <c r="H57" s="226">
        <v>950.60686015831129</v>
      </c>
      <c r="I57" s="226">
        <v>884.69656992084435</v>
      </c>
      <c r="J57" s="226">
        <v>851.11331167973799</v>
      </c>
      <c r="K57" s="226">
        <v>689.7646033129904</v>
      </c>
      <c r="L57" s="226">
        <v>1020.6248183667539</v>
      </c>
      <c r="M57" s="226">
        <v>775.33377308707122</v>
      </c>
      <c r="N57" s="226">
        <v>830.49023746701846</v>
      </c>
      <c r="O57" s="226">
        <v>833.77652917210355</v>
      </c>
      <c r="P57" s="226">
        <v>895.85911064929508</v>
      </c>
    </row>
    <row r="58" spans="2:16" ht="15" customHeight="1" x14ac:dyDescent="0.3">
      <c r="B58" s="63" t="s">
        <v>18</v>
      </c>
      <c r="C58" s="25" t="s">
        <v>124</v>
      </c>
      <c r="D58" s="226">
        <v>1070.3317535545023</v>
      </c>
      <c r="E58" s="226">
        <v>1150.3159557661929</v>
      </c>
      <c r="F58" s="226">
        <v>1085.441640378549</v>
      </c>
      <c r="G58" s="226">
        <v>969.89028213166137</v>
      </c>
      <c r="H58" s="226">
        <v>971.30016051364362</v>
      </c>
      <c r="I58" s="226">
        <v>1085.030806451613</v>
      </c>
      <c r="J58" s="226">
        <v>1028.2311505348291</v>
      </c>
      <c r="K58" s="226">
        <v>1339.8183865282949</v>
      </c>
      <c r="L58" s="226">
        <v>886.59650153384246</v>
      </c>
      <c r="M58" s="226">
        <v>906.53887915936946</v>
      </c>
      <c r="N58" s="226">
        <v>1053.6781085814359</v>
      </c>
      <c r="O58" s="226">
        <v>0</v>
      </c>
      <c r="P58" s="226">
        <v>0</v>
      </c>
    </row>
    <row r="59" spans="2:16" ht="15" customHeight="1" x14ac:dyDescent="0.3">
      <c r="B59" s="63" t="s">
        <v>17</v>
      </c>
      <c r="C59" s="25" t="s">
        <v>124</v>
      </c>
      <c r="D59" s="226">
        <v>1872</v>
      </c>
      <c r="E59" s="226">
        <v>1400.7368421052631</v>
      </c>
      <c r="F59" s="226">
        <v>1409.91</v>
      </c>
      <c r="G59" s="226">
        <v>1772.8378947368424</v>
      </c>
      <c r="H59" s="226">
        <v>0</v>
      </c>
      <c r="I59" s="226">
        <v>0</v>
      </c>
      <c r="J59" s="226">
        <v>0</v>
      </c>
      <c r="K59" s="226">
        <v>0</v>
      </c>
      <c r="L59" s="226">
        <v>0</v>
      </c>
      <c r="M59" s="226">
        <v>0</v>
      </c>
      <c r="N59" s="226">
        <v>0</v>
      </c>
      <c r="O59" s="226">
        <v>0</v>
      </c>
      <c r="P59" s="226">
        <v>0</v>
      </c>
    </row>
    <row r="60" spans="2:16" ht="15" customHeight="1" x14ac:dyDescent="0.3">
      <c r="B60" s="63" t="s">
        <v>16</v>
      </c>
      <c r="C60" s="25" t="s">
        <v>124</v>
      </c>
      <c r="D60" s="226">
        <v>1917.5749999999998</v>
      </c>
      <c r="E60" s="226">
        <v>2256.875</v>
      </c>
      <c r="F60" s="226">
        <v>2478.0624999999995</v>
      </c>
      <c r="G60" s="226">
        <v>2589.6802083333332</v>
      </c>
      <c r="H60" s="226">
        <v>1901.6802083333334</v>
      </c>
      <c r="I60" s="226">
        <v>2009.59375</v>
      </c>
      <c r="J60" s="226">
        <v>1896.989743589744</v>
      </c>
      <c r="K60" s="226">
        <v>1562.912641529033</v>
      </c>
      <c r="L60" s="226">
        <v>1780.2721512413004</v>
      </c>
      <c r="M60" s="226">
        <v>1810.8050275267476</v>
      </c>
      <c r="N60" s="226">
        <v>0</v>
      </c>
      <c r="O60" s="226">
        <v>0</v>
      </c>
      <c r="P60" s="226">
        <v>0</v>
      </c>
    </row>
    <row r="61" spans="2:16" ht="15" customHeight="1" x14ac:dyDescent="0.3">
      <c r="B61" s="63" t="s">
        <v>15</v>
      </c>
      <c r="C61" s="25" t="s">
        <v>124</v>
      </c>
      <c r="D61" s="226">
        <v>1243.6092715231789</v>
      </c>
      <c r="E61" s="226">
        <v>1243.6672185430464</v>
      </c>
      <c r="F61" s="226">
        <v>1115.4040816326531</v>
      </c>
      <c r="G61" s="226">
        <v>1010.3524590163935</v>
      </c>
      <c r="H61" s="226">
        <v>1070.0569105691059</v>
      </c>
      <c r="I61" s="226">
        <v>1017.8789110117839</v>
      </c>
      <c r="J61" s="226">
        <v>911.03695750452096</v>
      </c>
      <c r="K61" s="226">
        <v>844.31929967426697</v>
      </c>
      <c r="L61" s="226">
        <v>873.69815811325918</v>
      </c>
      <c r="M61" s="226">
        <v>973.8423984272606</v>
      </c>
      <c r="N61" s="226">
        <v>974.1967341606794</v>
      </c>
      <c r="O61" s="226">
        <v>1000.0958879208486</v>
      </c>
      <c r="P61" s="226">
        <v>965.21795220869478</v>
      </c>
    </row>
    <row r="62" spans="2:16" ht="15" customHeight="1" x14ac:dyDescent="0.3">
      <c r="B62" s="63" t="s">
        <v>14</v>
      </c>
      <c r="C62" s="25" t="s">
        <v>124</v>
      </c>
      <c r="D62" s="226">
        <v>1636.4807799442895</v>
      </c>
      <c r="E62" s="226">
        <v>1615.2271123491182</v>
      </c>
      <c r="F62" s="226">
        <v>1386.397678737233</v>
      </c>
      <c r="G62" s="226">
        <v>1190.9192200557104</v>
      </c>
      <c r="H62" s="226">
        <v>1252.6377757352941</v>
      </c>
      <c r="I62" s="226">
        <v>1150.1673127753304</v>
      </c>
      <c r="J62" s="226">
        <v>1080.4173312302282</v>
      </c>
      <c r="K62" s="226">
        <v>1211.4329013101667</v>
      </c>
      <c r="L62" s="226">
        <v>0</v>
      </c>
      <c r="M62" s="226">
        <v>0</v>
      </c>
      <c r="N62" s="226">
        <v>0</v>
      </c>
      <c r="O62" s="226">
        <v>0</v>
      </c>
      <c r="P62" s="226">
        <v>0</v>
      </c>
    </row>
    <row r="63" spans="2:16" ht="15" customHeight="1" x14ac:dyDescent="0.3">
      <c r="B63" s="63" t="s">
        <v>13</v>
      </c>
      <c r="C63" s="25" t="s">
        <v>124</v>
      </c>
      <c r="D63" s="226">
        <v>1523.0374603174603</v>
      </c>
      <c r="E63" s="226">
        <v>1523.0374603174603</v>
      </c>
      <c r="F63" s="226">
        <v>1380.0740740740739</v>
      </c>
      <c r="G63" s="226">
        <v>1205.7143915343916</v>
      </c>
      <c r="H63" s="226">
        <v>1389.2910052910051</v>
      </c>
      <c r="I63" s="226">
        <v>1221.2869198312237</v>
      </c>
      <c r="J63" s="226">
        <v>1089.1511430990686</v>
      </c>
      <c r="K63" s="226">
        <v>1122.292953218848</v>
      </c>
      <c r="L63" s="226">
        <v>1211.2765417477372</v>
      </c>
      <c r="M63" s="226">
        <v>1226.683444717029</v>
      </c>
      <c r="N63" s="226">
        <v>1243.2346723044398</v>
      </c>
      <c r="O63" s="226">
        <v>1289.4561598224195</v>
      </c>
      <c r="P63" s="226">
        <v>1176.1346642739645</v>
      </c>
    </row>
    <row r="64" spans="2:16" ht="15" customHeight="1" x14ac:dyDescent="0.3">
      <c r="B64" s="63" t="s">
        <v>12</v>
      </c>
      <c r="C64" s="25" t="s">
        <v>124</v>
      </c>
      <c r="D64" s="226">
        <v>1402.9574861367837</v>
      </c>
      <c r="E64" s="226">
        <v>1922.7356746765249</v>
      </c>
      <c r="F64" s="226">
        <v>2188.1718464351006</v>
      </c>
      <c r="G64" s="226">
        <v>1827.8039927404718</v>
      </c>
      <c r="H64" s="226">
        <v>2068.5559566787001</v>
      </c>
      <c r="I64" s="226">
        <v>2066.043557168784</v>
      </c>
      <c r="J64" s="226">
        <v>1967.0851415961752</v>
      </c>
      <c r="K64" s="226">
        <v>1962.1312813116745</v>
      </c>
      <c r="L64" s="226">
        <v>1988.4917261272199</v>
      </c>
      <c r="M64" s="226">
        <v>2083.5325757575756</v>
      </c>
      <c r="N64" s="226">
        <v>1952.5484460694699</v>
      </c>
      <c r="O64" s="226">
        <v>2025.1431377801591</v>
      </c>
      <c r="P64" s="226">
        <v>2098.6463791126398</v>
      </c>
    </row>
    <row r="65" spans="2:16" ht="15" customHeight="1" x14ac:dyDescent="0.3">
      <c r="B65" s="63" t="s">
        <v>11</v>
      </c>
      <c r="C65" s="25" t="s">
        <v>124</v>
      </c>
      <c r="D65" s="226">
        <v>0</v>
      </c>
      <c r="E65" s="226">
        <v>0</v>
      </c>
      <c r="F65" s="226">
        <v>0</v>
      </c>
      <c r="G65" s="226">
        <v>0</v>
      </c>
      <c r="H65" s="226">
        <v>0</v>
      </c>
      <c r="I65" s="226">
        <v>0</v>
      </c>
      <c r="J65" s="226">
        <v>0</v>
      </c>
      <c r="K65" s="226">
        <v>0</v>
      </c>
      <c r="L65" s="226">
        <v>0</v>
      </c>
      <c r="M65" s="226">
        <v>0</v>
      </c>
      <c r="N65" s="226">
        <v>850.31893004115227</v>
      </c>
      <c r="O65" s="226">
        <v>913.55274504167858</v>
      </c>
      <c r="P65" s="226">
        <v>913.20201258886561</v>
      </c>
    </row>
    <row r="66" spans="2:16" ht="15" customHeight="1" x14ac:dyDescent="0.3">
      <c r="B66" s="63" t="s">
        <v>10</v>
      </c>
      <c r="C66" s="25" t="s">
        <v>124</v>
      </c>
      <c r="D66" s="226">
        <v>0</v>
      </c>
      <c r="E66" s="226">
        <v>0</v>
      </c>
      <c r="F66" s="226">
        <v>1998.6933333333332</v>
      </c>
      <c r="G66" s="226">
        <v>1705.5100840336136</v>
      </c>
      <c r="H66" s="226">
        <v>1881.8974789915965</v>
      </c>
      <c r="I66" s="226">
        <v>1542.8571428571429</v>
      </c>
      <c r="J66" s="226">
        <v>1373.8421444527178</v>
      </c>
      <c r="K66" s="226">
        <v>1351.2132259431962</v>
      </c>
      <c r="L66" s="226">
        <v>1326.3628656210255</v>
      </c>
      <c r="M66" s="226">
        <v>1386.6672318779138</v>
      </c>
      <c r="N66" s="226">
        <v>1420.726271186441</v>
      </c>
      <c r="O66" s="226">
        <v>1383.5830454200723</v>
      </c>
      <c r="P66" s="226">
        <v>1416.5428041793059</v>
      </c>
    </row>
    <row r="67" spans="2:16" ht="15" customHeight="1" x14ac:dyDescent="0.3">
      <c r="B67" s="63" t="s">
        <v>9</v>
      </c>
      <c r="C67" s="25" t="s">
        <v>124</v>
      </c>
      <c r="D67" s="226">
        <v>987.03296703296701</v>
      </c>
      <c r="E67" s="226">
        <v>927.93956043956041</v>
      </c>
      <c r="F67" s="226">
        <v>766.0029891304348</v>
      </c>
      <c r="G67" s="226">
        <v>697.06902173913033</v>
      </c>
      <c r="H67" s="226">
        <v>631.54293478260865</v>
      </c>
      <c r="I67" s="226">
        <v>657.71739130434776</v>
      </c>
      <c r="J67" s="226">
        <v>721.11733666974942</v>
      </c>
      <c r="K67" s="226">
        <v>767.7614454557804</v>
      </c>
      <c r="L67" s="226">
        <v>843.65004754788743</v>
      </c>
      <c r="M67" s="226">
        <v>820.63062083955981</v>
      </c>
      <c r="N67" s="226">
        <v>838.65461956521744</v>
      </c>
      <c r="O67" s="226">
        <v>826.63182125930939</v>
      </c>
      <c r="P67" s="226">
        <v>859.72037283621842</v>
      </c>
    </row>
    <row r="68" spans="2:16" ht="15" customHeight="1" x14ac:dyDescent="0.3">
      <c r="B68" s="63" t="s">
        <v>8</v>
      </c>
      <c r="C68" s="25" t="s">
        <v>124</v>
      </c>
      <c r="D68" s="226">
        <v>1944.9128724002244</v>
      </c>
      <c r="E68" s="226">
        <v>1944.9128724002244</v>
      </c>
      <c r="F68" s="226">
        <v>1978.6399100618326</v>
      </c>
      <c r="G68" s="226">
        <v>1652.613827993255</v>
      </c>
      <c r="H68" s="226">
        <v>1596.4020236087688</v>
      </c>
      <c r="I68" s="226">
        <v>1496.7465292841648</v>
      </c>
      <c r="J68" s="226">
        <v>1451.7903049104577</v>
      </c>
      <c r="K68" s="226">
        <v>1453.3514099783081</v>
      </c>
      <c r="L68" s="226">
        <v>1513.9696312364426</v>
      </c>
      <c r="M68" s="226">
        <v>1525.6182212581343</v>
      </c>
      <c r="N68" s="226">
        <v>1601.9469026548672</v>
      </c>
      <c r="O68" s="226">
        <v>1473.5190270694388</v>
      </c>
      <c r="P68" s="226">
        <v>1503.2706191205425</v>
      </c>
    </row>
    <row r="69" spans="2:16" ht="15" customHeight="1" x14ac:dyDescent="0.3">
      <c r="B69" s="63" t="s">
        <v>7</v>
      </c>
      <c r="C69" s="25" t="s">
        <v>124</v>
      </c>
      <c r="D69" s="226">
        <v>0</v>
      </c>
      <c r="E69" s="226">
        <v>0</v>
      </c>
      <c r="F69" s="226">
        <v>0</v>
      </c>
      <c r="G69" s="226">
        <v>1.4492753623188404E-2</v>
      </c>
      <c r="H69" s="226">
        <v>1304.8962536023055</v>
      </c>
      <c r="I69" s="226">
        <v>1183.6599423631123</v>
      </c>
      <c r="J69" s="226">
        <v>962.60949143678909</v>
      </c>
      <c r="K69" s="226">
        <v>909.25263633844327</v>
      </c>
      <c r="L69" s="226">
        <v>924.795665812876</v>
      </c>
      <c r="M69" s="226">
        <v>946.82768115942008</v>
      </c>
      <c r="N69" s="226">
        <v>1096.6899569583929</v>
      </c>
      <c r="O69" s="226">
        <v>1260.0925912571927</v>
      </c>
      <c r="P69" s="226">
        <v>1205.7151906935223</v>
      </c>
    </row>
    <row r="70" spans="2:16" ht="15" customHeight="1" x14ac:dyDescent="0.3">
      <c r="B70" s="63" t="s">
        <v>6</v>
      </c>
      <c r="C70" s="25" t="s">
        <v>124</v>
      </c>
      <c r="D70" s="226">
        <v>1784.8479338842976</v>
      </c>
      <c r="E70" s="226">
        <v>1851.0055096418735</v>
      </c>
      <c r="F70" s="226">
        <v>1597.0106060606058</v>
      </c>
      <c r="G70" s="226">
        <v>1158.8158402203856</v>
      </c>
      <c r="H70" s="226">
        <v>1189.242561983471</v>
      </c>
      <c r="I70" s="226">
        <v>1126.0052341597798</v>
      </c>
      <c r="J70" s="226">
        <v>1225.0461216510173</v>
      </c>
      <c r="K70" s="226">
        <v>1208.4510147004119</v>
      </c>
      <c r="L70" s="226">
        <v>955.4303349269112</v>
      </c>
      <c r="M70" s="226">
        <v>1031.5638648168303</v>
      </c>
      <c r="N70" s="226">
        <v>1314.209809264305</v>
      </c>
      <c r="O70" s="226">
        <v>1247.0023301129629</v>
      </c>
      <c r="P70" s="226">
        <v>1175.1520023982446</v>
      </c>
    </row>
    <row r="71" spans="2:16" ht="15" customHeight="1" x14ac:dyDescent="0.3">
      <c r="B71" s="63" t="s">
        <v>5</v>
      </c>
      <c r="C71" s="25" t="s">
        <v>124</v>
      </c>
      <c r="D71" s="226">
        <v>1736.4936604189636</v>
      </c>
      <c r="E71" s="226">
        <v>1736.4936604189636</v>
      </c>
      <c r="F71" s="226">
        <v>1557.3317254685776</v>
      </c>
      <c r="G71" s="226">
        <v>1515.9866317530323</v>
      </c>
      <c r="H71" s="226">
        <v>1488.4229603087101</v>
      </c>
      <c r="I71" s="226">
        <v>1855.9887186629528</v>
      </c>
      <c r="J71" s="226">
        <v>1478.6851211072665</v>
      </c>
      <c r="K71" s="226">
        <v>1318.0359612724758</v>
      </c>
      <c r="L71" s="226">
        <v>1235.0622406639004</v>
      </c>
      <c r="M71" s="226">
        <v>1375.0069156293223</v>
      </c>
      <c r="N71" s="226">
        <v>1298.7231182795699</v>
      </c>
      <c r="O71" s="226">
        <v>0</v>
      </c>
      <c r="P71" s="226">
        <v>0</v>
      </c>
    </row>
    <row r="72" spans="2:16" ht="15" customHeight="1" thickBot="1" x14ac:dyDescent="0.35">
      <c r="B72" s="64" t="s">
        <v>4</v>
      </c>
      <c r="C72" s="44" t="s">
        <v>124</v>
      </c>
      <c r="D72" s="227">
        <v>1625.3435114503816</v>
      </c>
      <c r="E72" s="227">
        <v>1485.3944020356234</v>
      </c>
      <c r="F72" s="227">
        <v>1264.9100257069408</v>
      </c>
      <c r="G72" s="227">
        <v>1011.9897435897436</v>
      </c>
      <c r="H72" s="227">
        <v>898.26178010471199</v>
      </c>
      <c r="I72" s="227">
        <v>892.00052631578967</v>
      </c>
      <c r="J72" s="227">
        <v>881.20834762419861</v>
      </c>
      <c r="K72" s="227">
        <v>715.374772445453</v>
      </c>
      <c r="L72" s="227">
        <v>746.85407487533996</v>
      </c>
      <c r="M72" s="227">
        <v>450.05854092526693</v>
      </c>
      <c r="N72" s="227">
        <v>732.43268551236736</v>
      </c>
      <c r="O72" s="227">
        <v>649.99063124215581</v>
      </c>
      <c r="P72" s="227">
        <v>679.27458492975734</v>
      </c>
    </row>
    <row r="73" spans="2:16" ht="14.1" x14ac:dyDescent="0.3">
      <c r="P73" s="21"/>
    </row>
    <row r="74" spans="2:16" ht="14.1" x14ac:dyDescent="0.3">
      <c r="B74" s="24" t="s">
        <v>163</v>
      </c>
    </row>
    <row r="75" spans="2:16" ht="14.1" x14ac:dyDescent="0.3">
      <c r="B75" s="26"/>
    </row>
    <row r="76" spans="2:16" ht="14.1" x14ac:dyDescent="0.3">
      <c r="B76" s="24" t="s">
        <v>162</v>
      </c>
    </row>
  </sheetData>
  <mergeCells count="2">
    <mergeCell ref="B2:C2"/>
    <mergeCell ref="B3:C3"/>
  </mergeCells>
  <hyperlinks>
    <hyperlink ref="B74" location="'Data Pack Introduction'!B1" tooltip="Introduction Page" display="Back to Introduction Page" xr:uid="{00000000-0004-0000-0800-000000000000}"/>
    <hyperlink ref="B76" location="'Environmental Performance Data '!B1" tooltip="Environmental Report Summary" display="Go to Environmental Report Summary Page" xr:uid="{00000000-0004-0000-0800-000001000000}"/>
  </hyperlinks>
  <pageMargins left="0.7" right="0.7" top="0.75" bottom="0.75" header="0.3" footer="0.3"/>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5">
    <tabColor rgb="FF009A46"/>
  </sheetPr>
  <dimension ref="A1:Q83"/>
  <sheetViews>
    <sheetView showGridLines="0" topLeftCell="A3" zoomScale="80" zoomScaleNormal="80" workbookViewId="0">
      <selection activeCell="P15" sqref="P15"/>
    </sheetView>
  </sheetViews>
  <sheetFormatPr defaultColWidth="9" defaultRowHeight="14.25" x14ac:dyDescent="0.2"/>
  <cols>
    <col min="1" max="1" width="3.75" style="8" customWidth="1"/>
    <col min="2" max="2" width="36.875" style="8" customWidth="1"/>
    <col min="3" max="3" width="18.625" style="8" customWidth="1"/>
    <col min="4" max="16" width="14.75" style="8" customWidth="1"/>
    <col min="17" max="16384" width="9" style="8"/>
  </cols>
  <sheetData>
    <row r="1" spans="1:16" ht="15" thickBot="1" x14ac:dyDescent="0.25">
      <c r="A1" s="21"/>
      <c r="B1" s="27"/>
      <c r="C1" s="27"/>
    </row>
    <row r="2" spans="1:16" ht="21" thickBot="1" x14ac:dyDescent="0.25">
      <c r="B2" s="398" t="s">
        <v>340</v>
      </c>
      <c r="C2" s="398"/>
    </row>
    <row r="3" spans="1:16" ht="76.5" customHeight="1" x14ac:dyDescent="0.2">
      <c r="B3" s="403" t="s">
        <v>341</v>
      </c>
      <c r="C3" s="403"/>
      <c r="D3" s="21"/>
      <c r="E3" s="25"/>
    </row>
    <row r="4" spans="1:16" ht="6" customHeight="1" x14ac:dyDescent="0.2"/>
    <row r="5" spans="1:16" s="9" customFormat="1" ht="28.5" x14ac:dyDescent="0.2">
      <c r="B5" s="347" t="s">
        <v>111</v>
      </c>
      <c r="C5" s="349" t="s">
        <v>0</v>
      </c>
      <c r="D5" s="349" t="s">
        <v>164</v>
      </c>
      <c r="E5" s="349" t="s">
        <v>165</v>
      </c>
      <c r="F5" s="349" t="s">
        <v>166</v>
      </c>
      <c r="G5" s="349" t="s">
        <v>167</v>
      </c>
      <c r="H5" s="349" t="s">
        <v>168</v>
      </c>
      <c r="I5" s="349" t="s">
        <v>169</v>
      </c>
      <c r="J5" s="349" t="s">
        <v>170</v>
      </c>
      <c r="K5" s="349" t="s">
        <v>171</v>
      </c>
      <c r="L5" s="349" t="s">
        <v>172</v>
      </c>
      <c r="M5" s="349" t="s">
        <v>173</v>
      </c>
      <c r="N5" s="349" t="s">
        <v>360</v>
      </c>
      <c r="O5" s="349" t="s">
        <v>362</v>
      </c>
      <c r="P5" s="349" t="s">
        <v>361</v>
      </c>
    </row>
    <row r="6" spans="1:16" ht="15" customHeight="1" x14ac:dyDescent="0.2">
      <c r="A6" s="21"/>
      <c r="B6" s="320" t="s">
        <v>144</v>
      </c>
      <c r="C6" s="321" t="s">
        <v>147</v>
      </c>
      <c r="D6" s="309">
        <v>0.47</v>
      </c>
      <c r="E6" s="309">
        <v>0.55000000000000004</v>
      </c>
      <c r="F6" s="309">
        <v>0.65</v>
      </c>
      <c r="G6" s="309">
        <v>0.68</v>
      </c>
      <c r="H6" s="309">
        <v>0.71</v>
      </c>
      <c r="I6" s="309">
        <v>0.73</v>
      </c>
      <c r="J6" s="309">
        <v>0.62</v>
      </c>
      <c r="K6" s="309">
        <v>0.56999999999999995</v>
      </c>
      <c r="L6" s="309">
        <v>0.62</v>
      </c>
      <c r="M6" s="309">
        <v>0.62</v>
      </c>
      <c r="N6" s="322">
        <v>0.5</v>
      </c>
      <c r="O6" s="322">
        <v>0.48</v>
      </c>
      <c r="P6" s="309">
        <v>0.42</v>
      </c>
    </row>
    <row r="7" spans="1:16" ht="15" customHeight="1" x14ac:dyDescent="0.2">
      <c r="B7" s="323" t="s">
        <v>124</v>
      </c>
      <c r="C7" s="321" t="s">
        <v>147</v>
      </c>
      <c r="D7" s="309">
        <v>0.21</v>
      </c>
      <c r="E7" s="309">
        <v>0.28999999999999998</v>
      </c>
      <c r="F7" s="309">
        <v>0.33</v>
      </c>
      <c r="G7" s="309">
        <v>0.42</v>
      </c>
      <c r="H7" s="309">
        <v>0.38</v>
      </c>
      <c r="I7" s="309">
        <v>0.4</v>
      </c>
      <c r="J7" s="309">
        <v>0.36</v>
      </c>
      <c r="K7" s="309">
        <v>0.38</v>
      </c>
      <c r="L7" s="309">
        <v>0.38</v>
      </c>
      <c r="M7" s="309">
        <v>0.41</v>
      </c>
      <c r="N7" s="322">
        <v>0.4</v>
      </c>
      <c r="O7" s="322">
        <v>0.39</v>
      </c>
      <c r="P7" s="322">
        <v>0.39</v>
      </c>
    </row>
    <row r="8" spans="1:16" ht="15" customHeight="1" thickBot="1" x14ac:dyDescent="0.25">
      <c r="B8" s="320" t="s">
        <v>143</v>
      </c>
      <c r="C8" s="321" t="s">
        <v>147</v>
      </c>
      <c r="D8" s="324"/>
      <c r="E8" s="324"/>
      <c r="F8" s="324"/>
      <c r="G8" s="324"/>
      <c r="H8" s="325">
        <v>0.32</v>
      </c>
      <c r="I8" s="325">
        <v>0.3</v>
      </c>
      <c r="J8" s="325">
        <v>0.35</v>
      </c>
      <c r="K8" s="325">
        <v>0.22</v>
      </c>
      <c r="L8" s="325">
        <v>0.24</v>
      </c>
      <c r="M8" s="325">
        <v>0.3</v>
      </c>
      <c r="N8" s="326">
        <v>0.38</v>
      </c>
      <c r="O8" s="326">
        <v>0.47</v>
      </c>
      <c r="P8" s="309">
        <v>0.27</v>
      </c>
    </row>
    <row r="9" spans="1:16" ht="15" customHeight="1" thickTop="1" thickBot="1" x14ac:dyDescent="0.25">
      <c r="A9" s="21"/>
      <c r="B9" s="327" t="s">
        <v>64</v>
      </c>
      <c r="C9" s="328" t="s">
        <v>147</v>
      </c>
      <c r="D9" s="310">
        <v>0.28999999999999998</v>
      </c>
      <c r="E9" s="310">
        <v>0.39</v>
      </c>
      <c r="F9" s="310">
        <v>0.44</v>
      </c>
      <c r="G9" s="310">
        <v>0.51</v>
      </c>
      <c r="H9" s="310">
        <v>0.48</v>
      </c>
      <c r="I9" s="310">
        <v>0.49</v>
      </c>
      <c r="J9" s="310">
        <v>0.43</v>
      </c>
      <c r="K9" s="310">
        <v>0.44</v>
      </c>
      <c r="L9" s="310">
        <v>0.46</v>
      </c>
      <c r="M9" s="310">
        <v>0.47</v>
      </c>
      <c r="N9" s="329">
        <v>0.42</v>
      </c>
      <c r="O9" s="329">
        <v>0.41</v>
      </c>
      <c r="P9" s="310">
        <v>0.4</v>
      </c>
    </row>
    <row r="10" spans="1:16" ht="15" customHeight="1" thickTop="1" x14ac:dyDescent="0.2">
      <c r="A10" s="21"/>
      <c r="B10" s="330" t="s">
        <v>145</v>
      </c>
      <c r="C10" s="331" t="s">
        <v>147</v>
      </c>
      <c r="D10" s="332"/>
      <c r="E10" s="332"/>
      <c r="F10" s="332"/>
      <c r="G10" s="332"/>
      <c r="H10" s="332"/>
      <c r="I10" s="332"/>
      <c r="J10" s="332"/>
      <c r="K10" s="332"/>
      <c r="L10" s="332"/>
      <c r="M10" s="332"/>
      <c r="N10" s="316" t="s">
        <v>130</v>
      </c>
      <c r="O10" s="333" t="s">
        <v>130</v>
      </c>
      <c r="P10" s="311"/>
    </row>
    <row r="11" spans="1:16" ht="15" customHeight="1" x14ac:dyDescent="0.2">
      <c r="A11" s="21"/>
      <c r="B11" s="330" t="s">
        <v>146</v>
      </c>
      <c r="C11" s="334" t="s">
        <v>145</v>
      </c>
      <c r="D11" s="332"/>
      <c r="E11" s="332"/>
      <c r="F11" s="332"/>
      <c r="G11" s="332"/>
      <c r="H11" s="332"/>
      <c r="I11" s="332"/>
      <c r="J11" s="332"/>
      <c r="K11" s="332"/>
      <c r="L11" s="332"/>
      <c r="M11" s="332"/>
      <c r="N11" s="316" t="s">
        <v>130</v>
      </c>
      <c r="O11" s="335" t="s">
        <v>130</v>
      </c>
      <c r="P11" s="312"/>
    </row>
    <row r="12" spans="1:16" ht="15" customHeight="1" thickBot="1" x14ac:dyDescent="0.25">
      <c r="B12" s="336" t="s">
        <v>63</v>
      </c>
      <c r="C12" s="337" t="s">
        <v>145</v>
      </c>
      <c r="D12" s="338"/>
      <c r="E12" s="338"/>
      <c r="F12" s="338"/>
      <c r="G12" s="338"/>
      <c r="H12" s="338"/>
      <c r="I12" s="338"/>
      <c r="J12" s="338"/>
      <c r="K12" s="338"/>
      <c r="L12" s="338"/>
      <c r="M12" s="338"/>
      <c r="N12" s="318" t="s">
        <v>130</v>
      </c>
      <c r="O12" s="339" t="s">
        <v>130</v>
      </c>
      <c r="P12" s="313"/>
    </row>
    <row r="13" spans="1:16" ht="15" customHeight="1" x14ac:dyDescent="0.2">
      <c r="B13" s="340" t="s">
        <v>62</v>
      </c>
      <c r="C13" s="334" t="s">
        <v>143</v>
      </c>
      <c r="D13" s="341"/>
      <c r="E13" s="341"/>
      <c r="F13" s="341"/>
      <c r="G13" s="341"/>
      <c r="H13" s="341"/>
      <c r="I13" s="341"/>
      <c r="J13" s="341"/>
      <c r="K13" s="341"/>
      <c r="L13" s="341"/>
      <c r="M13" s="342">
        <v>0.33</v>
      </c>
      <c r="N13" s="343">
        <v>0.38035604665438921</v>
      </c>
      <c r="O13" s="344" t="s">
        <v>130</v>
      </c>
      <c r="P13" s="312" t="s">
        <v>130</v>
      </c>
    </row>
    <row r="14" spans="1:16" ht="15" customHeight="1" x14ac:dyDescent="0.2">
      <c r="B14" s="330" t="s">
        <v>61</v>
      </c>
      <c r="C14" s="331" t="s">
        <v>143</v>
      </c>
      <c r="D14" s="332"/>
      <c r="E14" s="332"/>
      <c r="F14" s="332"/>
      <c r="G14" s="332"/>
      <c r="H14" s="332"/>
      <c r="I14" s="332"/>
      <c r="J14" s="332"/>
      <c r="K14" s="332"/>
      <c r="L14" s="312">
        <v>0</v>
      </c>
      <c r="M14" s="312">
        <v>0</v>
      </c>
      <c r="N14" s="316" t="s">
        <v>130</v>
      </c>
      <c r="O14" s="335" t="s">
        <v>130</v>
      </c>
      <c r="P14" s="312">
        <v>0.1136853448275862</v>
      </c>
    </row>
    <row r="15" spans="1:16" ht="15" customHeight="1" x14ac:dyDescent="0.2">
      <c r="B15" s="330" t="s">
        <v>60</v>
      </c>
      <c r="C15" s="331" t="s">
        <v>143</v>
      </c>
      <c r="D15" s="332"/>
      <c r="E15" s="332"/>
      <c r="F15" s="332"/>
      <c r="G15" s="332"/>
      <c r="H15" s="332"/>
      <c r="I15" s="332"/>
      <c r="J15" s="332"/>
      <c r="K15" s="332"/>
      <c r="L15" s="312">
        <v>0</v>
      </c>
      <c r="M15" s="312">
        <v>0.46</v>
      </c>
      <c r="N15" s="316">
        <v>0.34822215692036423</v>
      </c>
      <c r="O15" s="314">
        <v>0.50894577484172876</v>
      </c>
      <c r="P15" s="312">
        <v>0.28519256308100926</v>
      </c>
    </row>
    <row r="16" spans="1:16" ht="15" customHeight="1" x14ac:dyDescent="0.2">
      <c r="B16" s="330" t="s">
        <v>59</v>
      </c>
      <c r="C16" s="331" t="s">
        <v>143</v>
      </c>
      <c r="D16" s="332"/>
      <c r="E16" s="332"/>
      <c r="F16" s="332"/>
      <c r="G16" s="332"/>
      <c r="H16" s="312">
        <v>0.45</v>
      </c>
      <c r="I16" s="312">
        <v>0.43</v>
      </c>
      <c r="J16" s="312">
        <v>0.5</v>
      </c>
      <c r="K16" s="312">
        <v>0.35</v>
      </c>
      <c r="L16" s="312">
        <v>0.37</v>
      </c>
      <c r="M16" s="312">
        <v>0.37</v>
      </c>
      <c r="N16" s="316">
        <v>0.4371859296482411</v>
      </c>
      <c r="O16" s="314" t="s">
        <v>130</v>
      </c>
      <c r="P16" s="312" t="s">
        <v>130</v>
      </c>
    </row>
    <row r="17" spans="2:16" ht="15" customHeight="1" x14ac:dyDescent="0.2">
      <c r="B17" s="330" t="s">
        <v>58</v>
      </c>
      <c r="C17" s="331" t="s">
        <v>143</v>
      </c>
      <c r="D17" s="332"/>
      <c r="E17" s="332"/>
      <c r="F17" s="332"/>
      <c r="G17" s="332"/>
      <c r="H17" s="312">
        <v>0.35</v>
      </c>
      <c r="I17" s="312">
        <v>0.37</v>
      </c>
      <c r="J17" s="312">
        <v>0.4</v>
      </c>
      <c r="K17" s="312">
        <v>0.28999999999999998</v>
      </c>
      <c r="L17" s="312">
        <v>0.37</v>
      </c>
      <c r="M17" s="312">
        <v>0.37</v>
      </c>
      <c r="N17" s="316">
        <v>0.42766151046405815</v>
      </c>
      <c r="O17" s="314" t="s">
        <v>130</v>
      </c>
      <c r="P17" s="312" t="s">
        <v>130</v>
      </c>
    </row>
    <row r="18" spans="2:16" ht="15" customHeight="1" thickBot="1" x14ac:dyDescent="0.25">
      <c r="B18" s="336" t="s">
        <v>57</v>
      </c>
      <c r="C18" s="337" t="s">
        <v>143</v>
      </c>
      <c r="D18" s="338"/>
      <c r="E18" s="338"/>
      <c r="F18" s="338"/>
      <c r="G18" s="338"/>
      <c r="H18" s="313">
        <v>0.24</v>
      </c>
      <c r="I18" s="313">
        <v>0.19</v>
      </c>
      <c r="J18" s="313">
        <v>0.25</v>
      </c>
      <c r="K18" s="313">
        <v>0.17</v>
      </c>
      <c r="L18" s="313">
        <v>0.46</v>
      </c>
      <c r="M18" s="313">
        <v>0.46</v>
      </c>
      <c r="N18" s="318">
        <v>0.35176448386488018</v>
      </c>
      <c r="O18" s="315">
        <v>0.40810234541577811</v>
      </c>
      <c r="P18" s="315">
        <v>0.4110491637100861</v>
      </c>
    </row>
    <row r="19" spans="2:16" ht="15" customHeight="1" x14ac:dyDescent="0.2">
      <c r="B19" s="340" t="s">
        <v>56</v>
      </c>
      <c r="C19" s="334" t="s">
        <v>144</v>
      </c>
      <c r="D19" s="342">
        <v>1</v>
      </c>
      <c r="E19" s="342">
        <v>1</v>
      </c>
      <c r="F19" s="342">
        <v>1</v>
      </c>
      <c r="G19" s="342">
        <v>1</v>
      </c>
      <c r="H19" s="342">
        <v>1</v>
      </c>
      <c r="I19" s="342">
        <v>1</v>
      </c>
      <c r="J19" s="342">
        <v>0.56000000000000005</v>
      </c>
      <c r="K19" s="342">
        <v>0.65</v>
      </c>
      <c r="L19" s="342">
        <v>0.68</v>
      </c>
      <c r="M19" s="342">
        <v>0.64</v>
      </c>
      <c r="N19" s="343">
        <v>0.5811086182409485</v>
      </c>
      <c r="O19" s="316">
        <v>0.62477047374219619</v>
      </c>
      <c r="P19" s="312">
        <v>0.5572568725982856</v>
      </c>
    </row>
    <row r="20" spans="2:16" ht="15" customHeight="1" x14ac:dyDescent="0.2">
      <c r="B20" s="330" t="s">
        <v>55</v>
      </c>
      <c r="C20" s="331" t="s">
        <v>144</v>
      </c>
      <c r="D20" s="332"/>
      <c r="E20" s="332"/>
      <c r="F20" s="332"/>
      <c r="G20" s="332"/>
      <c r="H20" s="332"/>
      <c r="I20" s="332"/>
      <c r="J20" s="332"/>
      <c r="K20" s="332"/>
      <c r="L20" s="332"/>
      <c r="M20" s="332"/>
      <c r="N20" s="316" t="s">
        <v>130</v>
      </c>
      <c r="O20" s="316" t="s">
        <v>130</v>
      </c>
      <c r="P20" s="312" t="s">
        <v>130</v>
      </c>
    </row>
    <row r="21" spans="2:16" ht="15" customHeight="1" x14ac:dyDescent="0.2">
      <c r="B21" s="330" t="s">
        <v>54</v>
      </c>
      <c r="C21" s="331" t="s">
        <v>144</v>
      </c>
      <c r="D21" s="332"/>
      <c r="E21" s="332"/>
      <c r="F21" s="332"/>
      <c r="G21" s="332"/>
      <c r="H21" s="332"/>
      <c r="I21" s="332"/>
      <c r="J21" s="332"/>
      <c r="K21" s="332"/>
      <c r="L21" s="332"/>
      <c r="M21" s="332"/>
      <c r="N21" s="316" t="s">
        <v>130</v>
      </c>
      <c r="O21" s="316" t="s">
        <v>130</v>
      </c>
      <c r="P21" s="312" t="s">
        <v>130</v>
      </c>
    </row>
    <row r="22" spans="2:16" ht="15" customHeight="1" x14ac:dyDescent="0.2">
      <c r="B22" s="330" t="s">
        <v>53</v>
      </c>
      <c r="C22" s="331" t="s">
        <v>144</v>
      </c>
      <c r="D22" s="332"/>
      <c r="E22" s="332"/>
      <c r="F22" s="332"/>
      <c r="G22" s="332"/>
      <c r="H22" s="332"/>
      <c r="I22" s="332"/>
      <c r="J22" s="332"/>
      <c r="K22" s="332"/>
      <c r="L22" s="332"/>
      <c r="M22" s="332"/>
      <c r="N22" s="316">
        <v>0.16610751984289338</v>
      </c>
      <c r="O22" s="317" t="s">
        <v>130</v>
      </c>
      <c r="P22" s="312" t="s">
        <v>130</v>
      </c>
    </row>
    <row r="23" spans="2:16" ht="15" customHeight="1" x14ac:dyDescent="0.2">
      <c r="B23" s="330" t="s">
        <v>52</v>
      </c>
      <c r="C23" s="331" t="s">
        <v>144</v>
      </c>
      <c r="D23" s="317"/>
      <c r="E23" s="317"/>
      <c r="F23" s="317"/>
      <c r="G23" s="317"/>
      <c r="H23" s="317"/>
      <c r="I23" s="317"/>
      <c r="J23" s="317"/>
      <c r="K23" s="317"/>
      <c r="L23" s="317"/>
      <c r="M23" s="317"/>
      <c r="N23" s="335">
        <v>0.31401931401931404</v>
      </c>
      <c r="O23" s="316">
        <v>0.24511599511599522</v>
      </c>
      <c r="P23" s="312">
        <v>0.29522250048160292</v>
      </c>
    </row>
    <row r="24" spans="2:16" ht="15" customHeight="1" x14ac:dyDescent="0.2">
      <c r="B24" s="330" t="s">
        <v>51</v>
      </c>
      <c r="C24" s="331" t="s">
        <v>144</v>
      </c>
      <c r="D24" s="332"/>
      <c r="E24" s="332"/>
      <c r="F24" s="332"/>
      <c r="G24" s="332"/>
      <c r="H24" s="332"/>
      <c r="I24" s="332"/>
      <c r="J24" s="332"/>
      <c r="K24" s="332"/>
      <c r="L24" s="312">
        <v>0.64</v>
      </c>
      <c r="M24" s="312">
        <v>0.56999999999999995</v>
      </c>
      <c r="N24" s="316">
        <v>0.56219128100098104</v>
      </c>
      <c r="O24" s="316">
        <v>0.61135286552386303</v>
      </c>
      <c r="P24" s="312">
        <v>0.53315903732580117</v>
      </c>
    </row>
    <row r="25" spans="2:16" ht="15" customHeight="1" x14ac:dyDescent="0.2">
      <c r="B25" s="330" t="s">
        <v>50</v>
      </c>
      <c r="C25" s="331" t="s">
        <v>144</v>
      </c>
      <c r="D25" s="312">
        <v>0.35</v>
      </c>
      <c r="E25" s="312">
        <v>0.32</v>
      </c>
      <c r="F25" s="312">
        <v>0.32</v>
      </c>
      <c r="G25" s="312">
        <v>0.51</v>
      </c>
      <c r="H25" s="312">
        <v>0.74</v>
      </c>
      <c r="I25" s="332"/>
      <c r="J25" s="332"/>
      <c r="K25" s="332"/>
      <c r="L25" s="332"/>
      <c r="M25" s="332"/>
      <c r="N25" s="316" t="s">
        <v>130</v>
      </c>
      <c r="O25" s="316" t="s">
        <v>130</v>
      </c>
      <c r="P25" s="312" t="s">
        <v>130</v>
      </c>
    </row>
    <row r="26" spans="2:16" ht="15" customHeight="1" x14ac:dyDescent="0.2">
      <c r="B26" s="330" t="s">
        <v>49</v>
      </c>
      <c r="C26" s="331" t="s">
        <v>144</v>
      </c>
      <c r="D26" s="332"/>
      <c r="E26" s="332"/>
      <c r="F26" s="332"/>
      <c r="G26" s="332"/>
      <c r="H26" s="332"/>
      <c r="I26" s="332"/>
      <c r="J26" s="332"/>
      <c r="K26" s="332"/>
      <c r="L26" s="332"/>
      <c r="M26" s="332"/>
      <c r="N26" s="316">
        <v>0.46994795381892157</v>
      </c>
      <c r="O26" s="316">
        <v>0.59797258904016182</v>
      </c>
      <c r="P26" s="312">
        <v>0.42129387640223565</v>
      </c>
    </row>
    <row r="27" spans="2:16" ht="15" customHeight="1" x14ac:dyDescent="0.2">
      <c r="B27" s="330" t="s">
        <v>48</v>
      </c>
      <c r="C27" s="331" t="s">
        <v>144</v>
      </c>
      <c r="D27" s="332"/>
      <c r="E27" s="332"/>
      <c r="F27" s="332"/>
      <c r="G27" s="332"/>
      <c r="H27" s="312">
        <v>0.65</v>
      </c>
      <c r="I27" s="312">
        <v>0.75</v>
      </c>
      <c r="J27" s="312">
        <v>0.79</v>
      </c>
      <c r="K27" s="312">
        <v>0.74</v>
      </c>
      <c r="L27" s="312">
        <v>0.7</v>
      </c>
      <c r="M27" s="312">
        <v>0.71</v>
      </c>
      <c r="N27" s="316">
        <v>0.5979363336992316</v>
      </c>
      <c r="O27" s="316" t="s">
        <v>130</v>
      </c>
      <c r="P27" s="312" t="s">
        <v>130</v>
      </c>
    </row>
    <row r="28" spans="2:16" ht="15" customHeight="1" x14ac:dyDescent="0.2">
      <c r="B28" s="330" t="s">
        <v>47</v>
      </c>
      <c r="C28" s="331" t="s">
        <v>144</v>
      </c>
      <c r="D28" s="312">
        <v>0.69</v>
      </c>
      <c r="E28" s="312">
        <v>0.53</v>
      </c>
      <c r="F28" s="312">
        <v>0.63</v>
      </c>
      <c r="G28" s="312">
        <v>0.69</v>
      </c>
      <c r="H28" s="312">
        <v>0.65</v>
      </c>
      <c r="I28" s="312">
        <v>0.69</v>
      </c>
      <c r="J28" s="312">
        <v>0.69</v>
      </c>
      <c r="K28" s="312">
        <v>0.62</v>
      </c>
      <c r="L28" s="312">
        <v>0.57999999999999996</v>
      </c>
      <c r="M28" s="312">
        <v>0.66</v>
      </c>
      <c r="N28" s="316">
        <v>0.40526901669758814</v>
      </c>
      <c r="O28" s="316">
        <v>0.43104832236314006</v>
      </c>
      <c r="P28" s="312">
        <v>0.33814742446124657</v>
      </c>
    </row>
    <row r="29" spans="2:16" ht="15" customHeight="1" x14ac:dyDescent="0.2">
      <c r="B29" s="330" t="s">
        <v>46</v>
      </c>
      <c r="C29" s="331" t="s">
        <v>144</v>
      </c>
      <c r="D29" s="332"/>
      <c r="E29" s="332"/>
      <c r="F29" s="332"/>
      <c r="G29" s="332"/>
      <c r="H29" s="312">
        <v>0.39</v>
      </c>
      <c r="I29" s="312">
        <v>0.43</v>
      </c>
      <c r="J29" s="312">
        <v>0.45</v>
      </c>
      <c r="K29" s="312">
        <v>0.46</v>
      </c>
      <c r="L29" s="312">
        <v>0.49</v>
      </c>
      <c r="M29" s="312">
        <v>0.46</v>
      </c>
      <c r="N29" s="316">
        <v>0.28560110913052089</v>
      </c>
      <c r="O29" s="316">
        <v>0.26258820052458531</v>
      </c>
      <c r="P29" s="312" t="s">
        <v>130</v>
      </c>
    </row>
    <row r="30" spans="2:16" ht="15" customHeight="1" x14ac:dyDescent="0.2">
      <c r="B30" s="330" t="s">
        <v>363</v>
      </c>
      <c r="C30" s="331" t="s">
        <v>144</v>
      </c>
      <c r="D30" s="312">
        <v>0.28999999999999998</v>
      </c>
      <c r="E30" s="312">
        <v>0.42</v>
      </c>
      <c r="F30" s="312">
        <v>0.56000000000000005</v>
      </c>
      <c r="G30" s="312">
        <v>0.62</v>
      </c>
      <c r="H30" s="312">
        <v>0.68</v>
      </c>
      <c r="I30" s="312">
        <v>0.83</v>
      </c>
      <c r="J30" s="312">
        <v>0.73</v>
      </c>
      <c r="K30" s="312">
        <v>0.59</v>
      </c>
      <c r="L30" s="312">
        <v>0.56999999999999995</v>
      </c>
      <c r="M30" s="312">
        <v>0.49</v>
      </c>
      <c r="N30" s="316">
        <v>0.48</v>
      </c>
      <c r="O30" s="316">
        <v>0.38</v>
      </c>
      <c r="P30" s="312">
        <v>0.41</v>
      </c>
    </row>
    <row r="31" spans="2:16" ht="15" customHeight="1" x14ac:dyDescent="0.2">
      <c r="B31" s="330" t="s">
        <v>45</v>
      </c>
      <c r="C31" s="331" t="s">
        <v>144</v>
      </c>
      <c r="D31" s="332"/>
      <c r="E31" s="332"/>
      <c r="F31" s="332"/>
      <c r="G31" s="332"/>
      <c r="H31" s="332"/>
      <c r="I31" s="332"/>
      <c r="J31" s="332"/>
      <c r="K31" s="332"/>
      <c r="L31" s="332"/>
      <c r="M31" s="332"/>
      <c r="N31" s="316">
        <v>0.29982068141063956</v>
      </c>
      <c r="O31" s="316">
        <v>0.37920410783055197</v>
      </c>
      <c r="P31" s="312">
        <v>0.34781626506024094</v>
      </c>
    </row>
    <row r="32" spans="2:16" ht="15" customHeight="1" x14ac:dyDescent="0.2">
      <c r="B32" s="330" t="s">
        <v>44</v>
      </c>
      <c r="C32" s="331" t="s">
        <v>144</v>
      </c>
      <c r="D32" s="332"/>
      <c r="E32" s="332"/>
      <c r="F32" s="332"/>
      <c r="G32" s="332"/>
      <c r="H32" s="332"/>
      <c r="I32" s="332"/>
      <c r="J32" s="332"/>
      <c r="K32" s="332"/>
      <c r="L32" s="332"/>
      <c r="M32" s="332"/>
      <c r="N32" s="316">
        <v>0.36031851360318518</v>
      </c>
      <c r="O32" s="316">
        <v>0.38877452998490458</v>
      </c>
      <c r="P32" s="312">
        <v>0.32818577648766334</v>
      </c>
    </row>
    <row r="33" spans="2:17" ht="15" customHeight="1" x14ac:dyDescent="0.2">
      <c r="B33" s="330" t="s">
        <v>43</v>
      </c>
      <c r="C33" s="331" t="s">
        <v>144</v>
      </c>
      <c r="D33" s="332"/>
      <c r="E33" s="332"/>
      <c r="F33" s="332"/>
      <c r="G33" s="332"/>
      <c r="H33" s="332"/>
      <c r="I33" s="332"/>
      <c r="J33" s="332"/>
      <c r="K33" s="332"/>
      <c r="L33" s="332"/>
      <c r="M33" s="332"/>
      <c r="N33" s="316">
        <v>0.61459442530535546</v>
      </c>
      <c r="O33" s="316">
        <v>0.48963981409759888</v>
      </c>
      <c r="P33" s="312">
        <v>0.4371934211791863</v>
      </c>
    </row>
    <row r="34" spans="2:17" ht="15" customHeight="1" x14ac:dyDescent="0.2">
      <c r="B34" s="330" t="s">
        <v>42</v>
      </c>
      <c r="C34" s="331" t="s">
        <v>144</v>
      </c>
      <c r="D34" s="332"/>
      <c r="E34" s="312">
        <v>0</v>
      </c>
      <c r="F34" s="312">
        <v>0</v>
      </c>
      <c r="G34" s="312">
        <v>0.3</v>
      </c>
      <c r="H34" s="312">
        <v>0.17</v>
      </c>
      <c r="I34" s="312">
        <v>0.11</v>
      </c>
      <c r="J34" s="312">
        <v>0.17</v>
      </c>
      <c r="K34" s="312">
        <v>0.35</v>
      </c>
      <c r="L34" s="312">
        <v>0.44</v>
      </c>
      <c r="M34" s="312">
        <v>0.44</v>
      </c>
      <c r="N34" s="316">
        <v>0.41062732741334868</v>
      </c>
      <c r="O34" s="316">
        <v>0.2868673050615595</v>
      </c>
      <c r="P34" s="312">
        <v>0.29447223291009367</v>
      </c>
    </row>
    <row r="35" spans="2:17" ht="15" customHeight="1" x14ac:dyDescent="0.2">
      <c r="B35" s="330" t="s">
        <v>41</v>
      </c>
      <c r="C35" s="331" t="s">
        <v>144</v>
      </c>
      <c r="D35" s="332"/>
      <c r="E35" s="332"/>
      <c r="F35" s="332"/>
      <c r="G35" s="312">
        <v>0.32</v>
      </c>
      <c r="H35" s="312">
        <v>0.47</v>
      </c>
      <c r="I35" s="312">
        <v>0.41</v>
      </c>
      <c r="J35" s="312">
        <v>0.36</v>
      </c>
      <c r="K35" s="312">
        <v>0.3</v>
      </c>
      <c r="L35" s="312">
        <v>0.64</v>
      </c>
      <c r="M35" s="332"/>
      <c r="N35" s="316" t="s">
        <v>130</v>
      </c>
      <c r="O35" s="316" t="s">
        <v>130</v>
      </c>
      <c r="P35" s="312" t="s">
        <v>130</v>
      </c>
    </row>
    <row r="36" spans="2:17" ht="15" customHeight="1" x14ac:dyDescent="0.2">
      <c r="B36" s="330" t="s">
        <v>369</v>
      </c>
      <c r="C36" s="331" t="s">
        <v>144</v>
      </c>
      <c r="D36" s="332"/>
      <c r="E36" s="332"/>
      <c r="F36" s="332"/>
      <c r="G36" s="332"/>
      <c r="H36" s="332"/>
      <c r="I36" s="332"/>
      <c r="J36" s="332"/>
      <c r="K36" s="332"/>
      <c r="L36" s="332"/>
      <c r="M36" s="332"/>
      <c r="N36" s="316" t="s">
        <v>130</v>
      </c>
      <c r="O36" s="316" t="s">
        <v>130</v>
      </c>
      <c r="P36" s="312" t="s">
        <v>130</v>
      </c>
    </row>
    <row r="37" spans="2:17" ht="15" customHeight="1" x14ac:dyDescent="0.2">
      <c r="B37" s="330" t="s">
        <v>39</v>
      </c>
      <c r="C37" s="331" t="s">
        <v>144</v>
      </c>
      <c r="D37" s="312">
        <v>0.41</v>
      </c>
      <c r="E37" s="312">
        <v>0.56999999999999995</v>
      </c>
      <c r="F37" s="312">
        <v>0.86</v>
      </c>
      <c r="G37" s="312">
        <v>0.73</v>
      </c>
      <c r="H37" s="312">
        <v>0.69</v>
      </c>
      <c r="I37" s="312">
        <v>0.74</v>
      </c>
      <c r="J37" s="312">
        <v>0.61</v>
      </c>
      <c r="K37" s="312">
        <v>0.57999999999999996</v>
      </c>
      <c r="L37" s="312">
        <v>0.59</v>
      </c>
      <c r="M37" s="312">
        <v>0.63</v>
      </c>
      <c r="N37" s="316">
        <v>0.62285017633996598</v>
      </c>
      <c r="O37" s="316">
        <v>0.6056164310101354</v>
      </c>
      <c r="P37" s="312">
        <v>0.54121355018766237</v>
      </c>
    </row>
    <row r="38" spans="2:17" ht="15" customHeight="1" x14ac:dyDescent="0.2">
      <c r="B38" s="330" t="s">
        <v>38</v>
      </c>
      <c r="C38" s="331" t="s">
        <v>144</v>
      </c>
      <c r="D38" s="332"/>
      <c r="E38" s="332"/>
      <c r="F38" s="332"/>
      <c r="G38" s="332"/>
      <c r="H38" s="332"/>
      <c r="I38" s="332"/>
      <c r="J38" s="332"/>
      <c r="K38" s="332"/>
      <c r="L38" s="332"/>
      <c r="M38" s="332"/>
      <c r="N38" s="316" t="s">
        <v>130</v>
      </c>
      <c r="O38" s="316">
        <v>0.20448851406189356</v>
      </c>
      <c r="P38" s="312">
        <v>0.26366169418276242</v>
      </c>
    </row>
    <row r="39" spans="2:17" x14ac:dyDescent="0.2">
      <c r="B39" s="330" t="s">
        <v>37</v>
      </c>
      <c r="C39" s="331" t="s">
        <v>144</v>
      </c>
      <c r="D39" s="332"/>
      <c r="E39" s="332"/>
      <c r="F39" s="332"/>
      <c r="G39" s="332"/>
      <c r="H39" s="332"/>
      <c r="I39" s="332"/>
      <c r="J39" s="332"/>
      <c r="K39" s="332"/>
      <c r="L39" s="332"/>
      <c r="M39" s="332"/>
      <c r="N39" s="316" t="s">
        <v>130</v>
      </c>
      <c r="O39" s="316" t="s">
        <v>364</v>
      </c>
      <c r="P39" s="316" t="s">
        <v>364</v>
      </c>
    </row>
    <row r="40" spans="2:17" x14ac:dyDescent="0.2">
      <c r="B40" s="330" t="s">
        <v>36</v>
      </c>
      <c r="C40" s="331" t="s">
        <v>144</v>
      </c>
      <c r="D40" s="332"/>
      <c r="E40" s="332"/>
      <c r="F40" s="332"/>
      <c r="G40" s="332"/>
      <c r="H40" s="332"/>
      <c r="I40" s="332"/>
      <c r="J40" s="332"/>
      <c r="K40" s="332"/>
      <c r="L40" s="332"/>
      <c r="M40" s="332"/>
      <c r="N40" s="316" t="s">
        <v>130</v>
      </c>
      <c r="O40" s="316" t="s">
        <v>364</v>
      </c>
      <c r="P40" s="316" t="s">
        <v>364</v>
      </c>
    </row>
    <row r="41" spans="2:17" ht="15" customHeight="1" x14ac:dyDescent="0.2">
      <c r="B41" s="330" t="s">
        <v>35</v>
      </c>
      <c r="C41" s="331" t="s">
        <v>144</v>
      </c>
      <c r="D41" s="316">
        <v>0.74</v>
      </c>
      <c r="E41" s="316">
        <v>0.67</v>
      </c>
      <c r="F41" s="316">
        <v>0.74</v>
      </c>
      <c r="G41" s="316">
        <v>0.81</v>
      </c>
      <c r="H41" s="316">
        <v>0.86</v>
      </c>
      <c r="I41" s="316">
        <v>0.88</v>
      </c>
      <c r="J41" s="316">
        <v>0.75</v>
      </c>
      <c r="K41" s="316">
        <v>0.78</v>
      </c>
      <c r="L41" s="316">
        <v>0.81</v>
      </c>
      <c r="M41" s="316">
        <v>0.82</v>
      </c>
      <c r="N41" s="316">
        <v>0.70584054695606446</v>
      </c>
      <c r="O41" s="316">
        <v>0.64226047335780279</v>
      </c>
      <c r="P41" s="312">
        <v>0.43472769150754137</v>
      </c>
    </row>
    <row r="42" spans="2:17" ht="15" customHeight="1" x14ac:dyDescent="0.2">
      <c r="B42" s="330" t="s">
        <v>34</v>
      </c>
      <c r="C42" s="331" t="s">
        <v>144</v>
      </c>
      <c r="D42" s="312">
        <v>0.59</v>
      </c>
      <c r="E42" s="312">
        <v>0.7</v>
      </c>
      <c r="F42" s="312">
        <v>0.69</v>
      </c>
      <c r="G42" s="312">
        <v>0.7</v>
      </c>
      <c r="H42" s="312">
        <v>0.77</v>
      </c>
      <c r="I42" s="312">
        <v>0.81</v>
      </c>
      <c r="J42" s="312">
        <v>0.57999999999999996</v>
      </c>
      <c r="K42" s="312">
        <v>0.35</v>
      </c>
      <c r="L42" s="312">
        <v>0.56999999999999995</v>
      </c>
      <c r="M42" s="312">
        <v>0.55000000000000004</v>
      </c>
      <c r="N42" s="316">
        <v>0.52821652512104122</v>
      </c>
      <c r="O42" s="316">
        <v>0.56093875480789557</v>
      </c>
      <c r="P42" s="312">
        <v>0.55476098440922572</v>
      </c>
    </row>
    <row r="43" spans="2:17" ht="15" customHeight="1" x14ac:dyDescent="0.2">
      <c r="B43" s="330" t="s">
        <v>33</v>
      </c>
      <c r="C43" s="331" t="s">
        <v>144</v>
      </c>
      <c r="D43" s="312">
        <v>0.48</v>
      </c>
      <c r="E43" s="312">
        <v>0.57999999999999996</v>
      </c>
      <c r="F43" s="312">
        <v>0.62</v>
      </c>
      <c r="G43" s="312">
        <v>0.55000000000000004</v>
      </c>
      <c r="H43" s="312">
        <v>0.77</v>
      </c>
      <c r="I43" s="312">
        <v>0.84</v>
      </c>
      <c r="J43" s="312">
        <v>0.75</v>
      </c>
      <c r="K43" s="312">
        <v>0.73</v>
      </c>
      <c r="L43" s="312">
        <v>0.72</v>
      </c>
      <c r="M43" s="312">
        <v>0.66</v>
      </c>
      <c r="N43" s="316">
        <v>0.65665196278311166</v>
      </c>
      <c r="O43" s="316">
        <v>0.67007872397278567</v>
      </c>
      <c r="P43" s="312">
        <v>0.40045204402515716</v>
      </c>
    </row>
    <row r="44" spans="2:17" ht="15" customHeight="1" x14ac:dyDescent="0.3">
      <c r="B44" s="330" t="s">
        <v>32</v>
      </c>
      <c r="C44" s="331" t="s">
        <v>144</v>
      </c>
      <c r="D44" s="312">
        <v>0.49</v>
      </c>
      <c r="E44" s="312">
        <v>0.63</v>
      </c>
      <c r="F44" s="312">
        <v>0.54</v>
      </c>
      <c r="G44" s="312">
        <v>0.62</v>
      </c>
      <c r="H44" s="312">
        <v>0.79</v>
      </c>
      <c r="I44" s="312">
        <v>0.84</v>
      </c>
      <c r="J44" s="312">
        <v>0.72</v>
      </c>
      <c r="K44" s="312">
        <v>0.55000000000000004</v>
      </c>
      <c r="L44" s="312">
        <v>0.55000000000000004</v>
      </c>
      <c r="M44" s="312">
        <v>0.48</v>
      </c>
      <c r="N44" s="316">
        <v>0.43479234071993994</v>
      </c>
      <c r="O44" s="316">
        <v>0.48324879084581818</v>
      </c>
      <c r="P44" s="312">
        <v>0.35392341494036417</v>
      </c>
    </row>
    <row r="45" spans="2:17" ht="15" customHeight="1" x14ac:dyDescent="0.3">
      <c r="B45" s="330" t="s">
        <v>31</v>
      </c>
      <c r="C45" s="331" t="s">
        <v>144</v>
      </c>
      <c r="D45" s="332"/>
      <c r="E45" s="312">
        <v>0.77</v>
      </c>
      <c r="F45" s="312">
        <v>0.74</v>
      </c>
      <c r="G45" s="312">
        <v>0.69</v>
      </c>
      <c r="H45" s="312">
        <v>0.79</v>
      </c>
      <c r="I45" s="312">
        <v>0.86</v>
      </c>
      <c r="J45" s="312">
        <v>0.76</v>
      </c>
      <c r="K45" s="312">
        <v>0.64</v>
      </c>
      <c r="L45" s="312">
        <v>0.67</v>
      </c>
      <c r="M45" s="312">
        <v>0.8</v>
      </c>
      <c r="N45" s="316">
        <v>0.53190403266972941</v>
      </c>
      <c r="O45" s="316">
        <v>0.53244507078342196</v>
      </c>
      <c r="P45" s="312">
        <v>0.29663874687262043</v>
      </c>
    </row>
    <row r="46" spans="2:17" ht="14.1" x14ac:dyDescent="0.3">
      <c r="B46" s="330" t="s">
        <v>30</v>
      </c>
      <c r="C46" s="331" t="s">
        <v>144</v>
      </c>
      <c r="D46" s="312">
        <v>0.32</v>
      </c>
      <c r="E46" s="312">
        <v>0.44</v>
      </c>
      <c r="F46" s="312">
        <v>0.48</v>
      </c>
      <c r="G46" s="312">
        <v>0.64</v>
      </c>
      <c r="H46" s="312">
        <v>0.57999999999999996</v>
      </c>
      <c r="I46" s="312">
        <v>0.68</v>
      </c>
      <c r="J46" s="312">
        <v>0.61</v>
      </c>
      <c r="K46" s="312">
        <v>0.66</v>
      </c>
      <c r="L46" s="312">
        <v>0.59</v>
      </c>
      <c r="M46" s="312">
        <v>0.41</v>
      </c>
      <c r="N46" s="316" t="s">
        <v>365</v>
      </c>
      <c r="O46" s="316" t="s">
        <v>365</v>
      </c>
      <c r="P46" s="316" t="s">
        <v>365</v>
      </c>
      <c r="Q46" s="2"/>
    </row>
    <row r="47" spans="2:17" ht="15" customHeight="1" x14ac:dyDescent="0.3">
      <c r="B47" s="330" t="s">
        <v>29</v>
      </c>
      <c r="C47" s="331" t="s">
        <v>144</v>
      </c>
      <c r="D47" s="312">
        <v>0.31</v>
      </c>
      <c r="E47" s="312">
        <v>0.38</v>
      </c>
      <c r="F47" s="312">
        <v>0.77</v>
      </c>
      <c r="G47" s="312">
        <v>0.83</v>
      </c>
      <c r="H47" s="312">
        <v>0.83</v>
      </c>
      <c r="I47" s="312">
        <v>0.87</v>
      </c>
      <c r="J47" s="312">
        <v>0.72</v>
      </c>
      <c r="K47" s="312">
        <v>0.51</v>
      </c>
      <c r="L47" s="312">
        <v>0.63</v>
      </c>
      <c r="M47" s="312">
        <v>0.73</v>
      </c>
      <c r="N47" s="316">
        <v>0.29999024295053178</v>
      </c>
      <c r="O47" s="316">
        <v>0.32475998372477555</v>
      </c>
      <c r="P47" s="312">
        <v>0.32269250294702251</v>
      </c>
    </row>
    <row r="48" spans="2:17" ht="15" customHeight="1" x14ac:dyDescent="0.3">
      <c r="B48" s="330" t="s">
        <v>28</v>
      </c>
      <c r="C48" s="331" t="s">
        <v>144</v>
      </c>
      <c r="D48" s="332"/>
      <c r="E48" s="332"/>
      <c r="F48" s="332"/>
      <c r="G48" s="332"/>
      <c r="H48" s="332"/>
      <c r="I48" s="332"/>
      <c r="J48" s="332"/>
      <c r="K48" s="332"/>
      <c r="L48" s="312">
        <v>0.65</v>
      </c>
      <c r="M48" s="312">
        <v>0.43</v>
      </c>
      <c r="N48" s="316">
        <v>0.26340996168582376</v>
      </c>
      <c r="O48" s="316">
        <v>0.30397380397380391</v>
      </c>
      <c r="P48" s="312">
        <v>0.27703904860005624</v>
      </c>
    </row>
    <row r="49" spans="2:16" ht="15" customHeight="1" x14ac:dyDescent="0.3">
      <c r="B49" s="330" t="s">
        <v>27</v>
      </c>
      <c r="C49" s="331" t="s">
        <v>144</v>
      </c>
      <c r="D49" s="312">
        <v>0.3</v>
      </c>
      <c r="E49" s="312">
        <v>0.47</v>
      </c>
      <c r="F49" s="312">
        <v>0.56000000000000005</v>
      </c>
      <c r="G49" s="312">
        <v>0.55000000000000004</v>
      </c>
      <c r="H49" s="312">
        <v>0.61</v>
      </c>
      <c r="I49" s="312">
        <v>0.53</v>
      </c>
      <c r="J49" s="312">
        <v>0.54</v>
      </c>
      <c r="K49" s="312">
        <v>0.56000000000000005</v>
      </c>
      <c r="L49" s="312">
        <v>0.6</v>
      </c>
      <c r="M49" s="312">
        <v>0.62</v>
      </c>
      <c r="N49" s="316">
        <v>0.55752815909890874</v>
      </c>
      <c r="O49" s="316">
        <v>0.48130102712667899</v>
      </c>
      <c r="P49" s="312">
        <v>0.47083365440715097</v>
      </c>
    </row>
    <row r="50" spans="2:16" ht="15" customHeight="1" x14ac:dyDescent="0.3">
      <c r="B50" s="330" t="s">
        <v>26</v>
      </c>
      <c r="C50" s="331" t="s">
        <v>144</v>
      </c>
      <c r="D50" s="312">
        <v>0.05</v>
      </c>
      <c r="E50" s="312">
        <v>0.06</v>
      </c>
      <c r="F50" s="312">
        <v>0.22</v>
      </c>
      <c r="G50" s="312">
        <v>0.28999999999999998</v>
      </c>
      <c r="H50" s="332"/>
      <c r="I50" s="312">
        <v>0.42</v>
      </c>
      <c r="J50" s="312">
        <v>0.49</v>
      </c>
      <c r="K50" s="312">
        <v>0.61</v>
      </c>
      <c r="L50" s="312">
        <v>0.64</v>
      </c>
      <c r="M50" s="312">
        <v>0.69</v>
      </c>
      <c r="N50" s="316">
        <v>0.58527366192924102</v>
      </c>
      <c r="O50" s="316" t="s">
        <v>130</v>
      </c>
      <c r="P50" s="312" t="s">
        <v>130</v>
      </c>
    </row>
    <row r="51" spans="2:16" ht="15" customHeight="1" x14ac:dyDescent="0.3">
      <c r="B51" s="330" t="s">
        <v>25</v>
      </c>
      <c r="C51" s="331" t="s">
        <v>144</v>
      </c>
      <c r="D51" s="312">
        <v>0.34</v>
      </c>
      <c r="E51" s="312">
        <v>0.32</v>
      </c>
      <c r="F51" s="312">
        <v>0.26</v>
      </c>
      <c r="G51" s="312">
        <v>0.33</v>
      </c>
      <c r="H51" s="312">
        <v>0.39</v>
      </c>
      <c r="I51" s="312">
        <v>0.36</v>
      </c>
      <c r="J51" s="312">
        <v>0.47</v>
      </c>
      <c r="K51" s="312">
        <v>0.38</v>
      </c>
      <c r="L51" s="312">
        <v>0.34</v>
      </c>
      <c r="M51" s="312">
        <v>0.41</v>
      </c>
      <c r="N51" s="316">
        <v>0.3694818944490606</v>
      </c>
      <c r="O51" s="316" t="s">
        <v>130</v>
      </c>
      <c r="P51" s="312" t="s">
        <v>130</v>
      </c>
    </row>
    <row r="52" spans="2:16" ht="15" customHeight="1" x14ac:dyDescent="0.3">
      <c r="B52" s="330" t="s">
        <v>24</v>
      </c>
      <c r="C52" s="331" t="s">
        <v>144</v>
      </c>
      <c r="D52" s="332"/>
      <c r="E52" s="332"/>
      <c r="F52" s="332"/>
      <c r="G52" s="332"/>
      <c r="H52" s="332"/>
      <c r="I52" s="332"/>
      <c r="J52" s="332"/>
      <c r="K52" s="332"/>
      <c r="L52" s="332"/>
      <c r="M52" s="332"/>
      <c r="N52" s="316">
        <v>5.5801921655580178E-2</v>
      </c>
      <c r="O52" s="316" t="s">
        <v>130</v>
      </c>
      <c r="P52" s="312" t="s">
        <v>130</v>
      </c>
    </row>
    <row r="53" spans="2:16" ht="15" customHeight="1" thickBot="1" x14ac:dyDescent="0.35">
      <c r="B53" s="336" t="s">
        <v>23</v>
      </c>
      <c r="C53" s="337" t="s">
        <v>144</v>
      </c>
      <c r="D53" s="338"/>
      <c r="E53" s="338"/>
      <c r="F53" s="338"/>
      <c r="G53" s="338"/>
      <c r="H53" s="313">
        <v>0.66</v>
      </c>
      <c r="I53" s="313">
        <v>0.53</v>
      </c>
      <c r="J53" s="313">
        <v>0.56000000000000005</v>
      </c>
      <c r="K53" s="313">
        <v>0.55000000000000004</v>
      </c>
      <c r="L53" s="313">
        <v>0.48</v>
      </c>
      <c r="M53" s="313">
        <v>0.53</v>
      </c>
      <c r="N53" s="318">
        <v>0.50433236502053491</v>
      </c>
      <c r="O53" s="318">
        <v>0.46963141286313809</v>
      </c>
      <c r="P53" s="318">
        <v>0.49240296680348522</v>
      </c>
    </row>
    <row r="54" spans="2:16" ht="15" customHeight="1" x14ac:dyDescent="0.3">
      <c r="B54" s="340" t="s">
        <v>22</v>
      </c>
      <c r="C54" s="334" t="s">
        <v>124</v>
      </c>
      <c r="D54" s="342">
        <v>0.33</v>
      </c>
      <c r="E54" s="342">
        <v>0.39</v>
      </c>
      <c r="F54" s="342">
        <v>0.49</v>
      </c>
      <c r="G54" s="342">
        <v>1</v>
      </c>
      <c r="H54" s="342">
        <v>0.7</v>
      </c>
      <c r="I54" s="342">
        <v>0.24</v>
      </c>
      <c r="J54" s="342">
        <v>0.3</v>
      </c>
      <c r="K54" s="342">
        <v>0.34</v>
      </c>
      <c r="L54" s="341"/>
      <c r="M54" s="341"/>
      <c r="N54" s="343" t="s">
        <v>130</v>
      </c>
      <c r="O54" s="317" t="s">
        <v>130</v>
      </c>
      <c r="P54" s="312" t="s">
        <v>130</v>
      </c>
    </row>
    <row r="55" spans="2:16" ht="15" customHeight="1" x14ac:dyDescent="0.3">
      <c r="B55" s="330" t="s">
        <v>21</v>
      </c>
      <c r="C55" s="331" t="s">
        <v>124</v>
      </c>
      <c r="D55" s="312">
        <v>0.03</v>
      </c>
      <c r="E55" s="312">
        <v>0.18</v>
      </c>
      <c r="F55" s="312">
        <v>0.28999999999999998</v>
      </c>
      <c r="G55" s="312">
        <v>0.14000000000000001</v>
      </c>
      <c r="H55" s="312">
        <v>0.25</v>
      </c>
      <c r="I55" s="342">
        <v>0.25</v>
      </c>
      <c r="J55" s="312">
        <v>0.22</v>
      </c>
      <c r="K55" s="312">
        <v>0.23</v>
      </c>
      <c r="L55" s="312">
        <v>0.23</v>
      </c>
      <c r="M55" s="312">
        <v>0.23</v>
      </c>
      <c r="N55" s="316">
        <v>0.26</v>
      </c>
      <c r="O55" s="335">
        <v>0.26465664417960921</v>
      </c>
      <c r="P55" s="312">
        <v>0.23857968985966344</v>
      </c>
    </row>
    <row r="56" spans="2:16" ht="15" customHeight="1" x14ac:dyDescent="0.3">
      <c r="B56" s="330" t="s">
        <v>20</v>
      </c>
      <c r="C56" s="331" t="s">
        <v>124</v>
      </c>
      <c r="D56" s="312">
        <v>0.38</v>
      </c>
      <c r="E56" s="312">
        <v>1</v>
      </c>
      <c r="F56" s="312">
        <v>1</v>
      </c>
      <c r="G56" s="312">
        <v>1</v>
      </c>
      <c r="H56" s="312">
        <v>0.92</v>
      </c>
      <c r="I56" s="312">
        <v>0.72</v>
      </c>
      <c r="J56" s="312">
        <v>0.83</v>
      </c>
      <c r="K56" s="312">
        <v>0.84</v>
      </c>
      <c r="L56" s="312">
        <v>0.85</v>
      </c>
      <c r="M56" s="312">
        <v>0.83</v>
      </c>
      <c r="N56" s="316">
        <v>0.7074871924742927</v>
      </c>
      <c r="O56" s="335">
        <v>0.67421925777545744</v>
      </c>
      <c r="P56" s="312">
        <v>0.66136012617814477</v>
      </c>
    </row>
    <row r="57" spans="2:16" ht="15" customHeight="1" x14ac:dyDescent="0.3">
      <c r="B57" s="330" t="s">
        <v>19</v>
      </c>
      <c r="C57" s="331" t="s">
        <v>124</v>
      </c>
      <c r="D57" s="312">
        <v>0.11</v>
      </c>
      <c r="E57" s="312">
        <v>0.18</v>
      </c>
      <c r="F57" s="312">
        <v>0.2</v>
      </c>
      <c r="G57" s="312">
        <v>0.25</v>
      </c>
      <c r="H57" s="312">
        <v>0.23</v>
      </c>
      <c r="I57" s="312">
        <v>0.28999999999999998</v>
      </c>
      <c r="J57" s="312">
        <v>0.33</v>
      </c>
      <c r="K57" s="312">
        <v>0.34</v>
      </c>
      <c r="L57" s="312">
        <v>0.3</v>
      </c>
      <c r="M57" s="312">
        <v>0.28999999999999998</v>
      </c>
      <c r="N57" s="316">
        <v>0.32225678106529854</v>
      </c>
      <c r="O57" s="335">
        <v>0.3566189144673842</v>
      </c>
      <c r="P57" s="312">
        <v>0.27713738834538493</v>
      </c>
    </row>
    <row r="58" spans="2:16" ht="15" customHeight="1" x14ac:dyDescent="0.3">
      <c r="B58" s="330" t="s">
        <v>18</v>
      </c>
      <c r="C58" s="331" t="s">
        <v>124</v>
      </c>
      <c r="D58" s="312">
        <v>0.3</v>
      </c>
      <c r="E58" s="312">
        <v>0.35</v>
      </c>
      <c r="F58" s="312">
        <v>0.36</v>
      </c>
      <c r="G58" s="312">
        <v>0.34</v>
      </c>
      <c r="H58" s="312">
        <v>0.31</v>
      </c>
      <c r="I58" s="312">
        <v>0.37</v>
      </c>
      <c r="J58" s="312">
        <v>0.23</v>
      </c>
      <c r="K58" s="312">
        <v>0.17</v>
      </c>
      <c r="L58" s="312">
        <v>0.18</v>
      </c>
      <c r="M58" s="312">
        <v>0.46</v>
      </c>
      <c r="N58" s="316">
        <v>0.51096877847326672</v>
      </c>
      <c r="O58" s="335" t="s">
        <v>130</v>
      </c>
      <c r="P58" s="312" t="s">
        <v>130</v>
      </c>
    </row>
    <row r="59" spans="2:16" ht="15" customHeight="1" x14ac:dyDescent="0.3">
      <c r="B59" s="330" t="s">
        <v>17</v>
      </c>
      <c r="C59" s="331" t="s">
        <v>124</v>
      </c>
      <c r="D59" s="312">
        <v>0.34</v>
      </c>
      <c r="E59" s="312">
        <v>0.49</v>
      </c>
      <c r="F59" s="312">
        <v>0.37</v>
      </c>
      <c r="G59" s="312">
        <v>0.24</v>
      </c>
      <c r="H59" s="332"/>
      <c r="I59" s="332"/>
      <c r="J59" s="332"/>
      <c r="K59" s="332"/>
      <c r="L59" s="332"/>
      <c r="M59" s="332"/>
      <c r="N59" s="316" t="s">
        <v>130</v>
      </c>
      <c r="O59" s="335" t="s">
        <v>130</v>
      </c>
      <c r="P59" s="312" t="s">
        <v>130</v>
      </c>
    </row>
    <row r="60" spans="2:16" ht="15" customHeight="1" x14ac:dyDescent="0.3">
      <c r="B60" s="330" t="s">
        <v>16</v>
      </c>
      <c r="C60" s="331" t="s">
        <v>124</v>
      </c>
      <c r="D60" s="312">
        <v>0.8</v>
      </c>
      <c r="E60" s="312">
        <v>0.37</v>
      </c>
      <c r="F60" s="312">
        <v>0.36</v>
      </c>
      <c r="G60" s="312">
        <v>0.31</v>
      </c>
      <c r="H60" s="312">
        <v>0.25</v>
      </c>
      <c r="I60" s="312">
        <v>0.4</v>
      </c>
      <c r="J60" s="312">
        <v>0.42</v>
      </c>
      <c r="K60" s="312">
        <v>0.28999999999999998</v>
      </c>
      <c r="L60" s="312">
        <v>0.22</v>
      </c>
      <c r="M60" s="312">
        <v>0.28000000000000003</v>
      </c>
      <c r="N60" s="316" t="s">
        <v>130</v>
      </c>
      <c r="O60" s="335" t="s">
        <v>130</v>
      </c>
      <c r="P60" s="312" t="s">
        <v>130</v>
      </c>
    </row>
    <row r="61" spans="2:16" ht="15" customHeight="1" x14ac:dyDescent="0.3">
      <c r="B61" s="330" t="s">
        <v>15</v>
      </c>
      <c r="C61" s="331" t="s">
        <v>124</v>
      </c>
      <c r="D61" s="332"/>
      <c r="E61" s="312">
        <v>0.36</v>
      </c>
      <c r="F61" s="312">
        <v>0.32</v>
      </c>
      <c r="G61" s="312">
        <v>0.41</v>
      </c>
      <c r="H61" s="312">
        <v>0.24</v>
      </c>
      <c r="I61" s="312">
        <v>0.28000000000000003</v>
      </c>
      <c r="J61" s="312">
        <v>0.28999999999999998</v>
      </c>
      <c r="K61" s="312">
        <v>0.3</v>
      </c>
      <c r="L61" s="312">
        <v>0.24</v>
      </c>
      <c r="M61" s="312">
        <v>0.25</v>
      </c>
      <c r="N61" s="316">
        <v>0.29884417429497756</v>
      </c>
      <c r="O61" s="335">
        <v>0.33679306735202341</v>
      </c>
      <c r="P61" s="312">
        <v>0.38044513793405332</v>
      </c>
    </row>
    <row r="62" spans="2:16" ht="15" customHeight="1" x14ac:dyDescent="0.3">
      <c r="B62" s="330" t="s">
        <v>14</v>
      </c>
      <c r="C62" s="331" t="s">
        <v>124</v>
      </c>
      <c r="D62" s="312">
        <v>0.22</v>
      </c>
      <c r="E62" s="312">
        <v>0.19</v>
      </c>
      <c r="F62" s="312">
        <v>0.18</v>
      </c>
      <c r="G62" s="312">
        <v>0.67</v>
      </c>
      <c r="H62" s="312">
        <v>0.62</v>
      </c>
      <c r="I62" s="312">
        <v>0.55000000000000004</v>
      </c>
      <c r="J62" s="312">
        <v>0.28999999999999998</v>
      </c>
      <c r="K62" s="312">
        <v>0.28999999999999998</v>
      </c>
      <c r="L62" s="332"/>
      <c r="M62" s="332"/>
      <c r="N62" s="316" t="s">
        <v>130</v>
      </c>
      <c r="O62" s="335" t="s">
        <v>130</v>
      </c>
      <c r="P62" s="312" t="s">
        <v>130</v>
      </c>
    </row>
    <row r="63" spans="2:16" ht="15" customHeight="1" x14ac:dyDescent="0.3">
      <c r="B63" s="330" t="s">
        <v>13</v>
      </c>
      <c r="C63" s="331" t="s">
        <v>124</v>
      </c>
      <c r="D63" s="312">
        <v>0.21</v>
      </c>
      <c r="E63" s="312">
        <v>0.21</v>
      </c>
      <c r="F63" s="312">
        <v>0.22</v>
      </c>
      <c r="G63" s="312">
        <v>0.44</v>
      </c>
      <c r="H63" s="312">
        <v>0.59</v>
      </c>
      <c r="I63" s="312">
        <v>0.52</v>
      </c>
      <c r="J63" s="312">
        <v>0.42</v>
      </c>
      <c r="K63" s="312">
        <v>0.49</v>
      </c>
      <c r="L63" s="312">
        <v>0.41</v>
      </c>
      <c r="M63" s="312">
        <v>0.37</v>
      </c>
      <c r="N63" s="316">
        <v>0.36731532144680157</v>
      </c>
      <c r="O63" s="335">
        <v>0.33187811482164581</v>
      </c>
      <c r="P63" s="312">
        <v>0.33259114348717678</v>
      </c>
    </row>
    <row r="64" spans="2:16" ht="15" customHeight="1" x14ac:dyDescent="0.3">
      <c r="B64" s="330" t="s">
        <v>12</v>
      </c>
      <c r="C64" s="331" t="s">
        <v>124</v>
      </c>
      <c r="D64" s="312">
        <v>0</v>
      </c>
      <c r="E64" s="312">
        <v>0.04</v>
      </c>
      <c r="F64" s="312">
        <v>0.13</v>
      </c>
      <c r="G64" s="312">
        <v>0.31</v>
      </c>
      <c r="H64" s="312">
        <v>0.2</v>
      </c>
      <c r="I64" s="312">
        <v>0.25</v>
      </c>
      <c r="J64" s="312">
        <v>0.22</v>
      </c>
      <c r="K64" s="312">
        <v>0.26</v>
      </c>
      <c r="L64" s="312">
        <v>0.25</v>
      </c>
      <c r="M64" s="312">
        <v>0.2</v>
      </c>
      <c r="N64" s="316">
        <v>0.18453991486869206</v>
      </c>
      <c r="O64" s="335">
        <v>0.16785945641022457</v>
      </c>
      <c r="P64" s="312">
        <v>0.16888254789186619</v>
      </c>
    </row>
    <row r="65" spans="2:16" ht="15" customHeight="1" x14ac:dyDescent="0.3">
      <c r="B65" s="330" t="s">
        <v>11</v>
      </c>
      <c r="C65" s="331" t="s">
        <v>124</v>
      </c>
      <c r="D65" s="332"/>
      <c r="E65" s="332"/>
      <c r="F65" s="332"/>
      <c r="G65" s="332"/>
      <c r="H65" s="332"/>
      <c r="I65" s="332"/>
      <c r="J65" s="332"/>
      <c r="K65" s="332"/>
      <c r="L65" s="332"/>
      <c r="M65" s="332"/>
      <c r="N65" s="316">
        <v>0.29287953425884461</v>
      </c>
      <c r="O65" s="335">
        <v>0.32801474203650943</v>
      </c>
      <c r="P65" s="312">
        <v>0.34719006570829353</v>
      </c>
    </row>
    <row r="66" spans="2:16" ht="15" customHeight="1" x14ac:dyDescent="0.3">
      <c r="B66" s="330" t="s">
        <v>10</v>
      </c>
      <c r="C66" s="331" t="s">
        <v>124</v>
      </c>
      <c r="D66" s="332"/>
      <c r="E66" s="332"/>
      <c r="F66" s="312">
        <v>7.0000000000000007E-2</v>
      </c>
      <c r="G66" s="312">
        <v>0.08</v>
      </c>
      <c r="H66" s="312">
        <v>0.1</v>
      </c>
      <c r="I66" s="312">
        <v>0.23</v>
      </c>
      <c r="J66" s="312">
        <v>0.28999999999999998</v>
      </c>
      <c r="K66" s="312">
        <v>0.3</v>
      </c>
      <c r="L66" s="312">
        <v>0.26</v>
      </c>
      <c r="M66" s="312">
        <v>0.42</v>
      </c>
      <c r="N66" s="316">
        <v>0.49619086550968078</v>
      </c>
      <c r="O66" s="335">
        <v>0.42035260802046231</v>
      </c>
      <c r="P66" s="312">
        <v>0.44587396849212324</v>
      </c>
    </row>
    <row r="67" spans="2:16" ht="15" customHeight="1" x14ac:dyDescent="0.3">
      <c r="B67" s="330" t="s">
        <v>9</v>
      </c>
      <c r="C67" s="331" t="s">
        <v>124</v>
      </c>
      <c r="D67" s="312">
        <v>0</v>
      </c>
      <c r="E67" s="312">
        <v>0.38</v>
      </c>
      <c r="F67" s="312">
        <v>0.39</v>
      </c>
      <c r="G67" s="312">
        <v>0.46</v>
      </c>
      <c r="H67" s="312">
        <v>0.38</v>
      </c>
      <c r="I67" s="312">
        <v>0.5</v>
      </c>
      <c r="J67" s="312">
        <v>0.43</v>
      </c>
      <c r="K67" s="312">
        <v>0.4</v>
      </c>
      <c r="L67" s="312">
        <v>0.34</v>
      </c>
      <c r="M67" s="312">
        <v>0.43</v>
      </c>
      <c r="N67" s="316">
        <v>0.42392643917401546</v>
      </c>
      <c r="O67" s="335">
        <v>0.45159527900103325</v>
      </c>
      <c r="P67" s="312">
        <v>0.44310018639654286</v>
      </c>
    </row>
    <row r="68" spans="2:16" ht="15" customHeight="1" x14ac:dyDescent="0.3">
      <c r="B68" s="330" t="s">
        <v>8</v>
      </c>
      <c r="C68" s="331" t="s">
        <v>124</v>
      </c>
      <c r="D68" s="312">
        <v>0.18</v>
      </c>
      <c r="E68" s="312">
        <v>0.18</v>
      </c>
      <c r="F68" s="312">
        <v>0.27</v>
      </c>
      <c r="G68" s="312">
        <v>0.24</v>
      </c>
      <c r="H68" s="312">
        <v>0.19</v>
      </c>
      <c r="I68" s="312">
        <v>0.25</v>
      </c>
      <c r="J68" s="312">
        <v>0.24</v>
      </c>
      <c r="K68" s="312">
        <v>0.33</v>
      </c>
      <c r="L68" s="312">
        <v>0.4</v>
      </c>
      <c r="M68" s="312">
        <v>0.45</v>
      </c>
      <c r="N68" s="316">
        <v>0.46202768424990648</v>
      </c>
      <c r="O68" s="335">
        <v>0.43076347305389223</v>
      </c>
      <c r="P68" s="312">
        <v>0.42256720939038245</v>
      </c>
    </row>
    <row r="69" spans="2:16" ht="15" customHeight="1" x14ac:dyDescent="0.3">
      <c r="B69" s="330" t="s">
        <v>7</v>
      </c>
      <c r="C69" s="331" t="s">
        <v>124</v>
      </c>
      <c r="D69" s="332"/>
      <c r="E69" s="332"/>
      <c r="F69" s="332"/>
      <c r="G69" s="332"/>
      <c r="H69" s="312">
        <v>0.64</v>
      </c>
      <c r="I69" s="312">
        <v>0.78</v>
      </c>
      <c r="J69" s="312">
        <v>0.83</v>
      </c>
      <c r="K69" s="312">
        <v>0.82</v>
      </c>
      <c r="L69" s="312">
        <v>0.67</v>
      </c>
      <c r="M69" s="312">
        <v>0.67</v>
      </c>
      <c r="N69" s="316">
        <v>0.6100594870406254</v>
      </c>
      <c r="O69" s="335">
        <v>0.63295063078659708</v>
      </c>
      <c r="P69" s="312">
        <v>0.66794257825686454</v>
      </c>
    </row>
    <row r="70" spans="2:16" ht="15" customHeight="1" x14ac:dyDescent="0.3">
      <c r="B70" s="330" t="s">
        <v>6</v>
      </c>
      <c r="C70" s="331" t="s">
        <v>124</v>
      </c>
      <c r="D70" s="332"/>
      <c r="E70" s="332"/>
      <c r="F70" s="332"/>
      <c r="G70" s="312">
        <v>0.19</v>
      </c>
      <c r="H70" s="312">
        <v>0.22</v>
      </c>
      <c r="I70" s="312">
        <v>0.47</v>
      </c>
      <c r="J70" s="312">
        <v>0.25</v>
      </c>
      <c r="K70" s="312">
        <v>0.33</v>
      </c>
      <c r="L70" s="312">
        <v>0.48</v>
      </c>
      <c r="M70" s="312">
        <v>0.46</v>
      </c>
      <c r="N70" s="316">
        <v>0.45687580231065467</v>
      </c>
      <c r="O70" s="335">
        <v>0.48837433778460876</v>
      </c>
      <c r="P70" s="312">
        <v>0.5167693412736718</v>
      </c>
    </row>
    <row r="71" spans="2:16" ht="15" customHeight="1" x14ac:dyDescent="0.3">
      <c r="B71" s="330" t="s">
        <v>5</v>
      </c>
      <c r="C71" s="331" t="s">
        <v>124</v>
      </c>
      <c r="D71" s="312">
        <v>0.19</v>
      </c>
      <c r="E71" s="312">
        <v>0.19</v>
      </c>
      <c r="F71" s="312">
        <v>0.24</v>
      </c>
      <c r="G71" s="312">
        <v>0.22</v>
      </c>
      <c r="H71" s="312">
        <v>0.32</v>
      </c>
      <c r="I71" s="312">
        <v>0.25</v>
      </c>
      <c r="J71" s="312">
        <v>0.19</v>
      </c>
      <c r="K71" s="312">
        <v>0.27</v>
      </c>
      <c r="L71" s="312">
        <v>0.28000000000000003</v>
      </c>
      <c r="M71" s="312">
        <v>0.33</v>
      </c>
      <c r="N71" s="316">
        <v>0.43273231622746183</v>
      </c>
      <c r="O71" s="317" t="s">
        <v>130</v>
      </c>
      <c r="P71" s="312" t="s">
        <v>130</v>
      </c>
    </row>
    <row r="72" spans="2:16" ht="15" customHeight="1" thickBot="1" x14ac:dyDescent="0.35">
      <c r="B72" s="336" t="s">
        <v>4</v>
      </c>
      <c r="C72" s="337" t="s">
        <v>124</v>
      </c>
      <c r="D72" s="313">
        <v>0.26</v>
      </c>
      <c r="E72" s="313">
        <v>0.21</v>
      </c>
      <c r="F72" s="313">
        <v>0.35</v>
      </c>
      <c r="G72" s="313">
        <v>0.46</v>
      </c>
      <c r="H72" s="313">
        <v>0.44</v>
      </c>
      <c r="I72" s="313">
        <v>0.46</v>
      </c>
      <c r="J72" s="313">
        <v>0.42</v>
      </c>
      <c r="K72" s="313">
        <v>0.47</v>
      </c>
      <c r="L72" s="313">
        <v>0.49</v>
      </c>
      <c r="M72" s="313">
        <v>0.49</v>
      </c>
      <c r="N72" s="318">
        <v>0.32413528323618718</v>
      </c>
      <c r="O72" s="319">
        <v>0.32007132356944518</v>
      </c>
      <c r="P72" s="312">
        <v>0.34401938181391878</v>
      </c>
    </row>
    <row r="73" spans="2:16" ht="15" customHeight="1" x14ac:dyDescent="0.3">
      <c r="P73" s="203"/>
    </row>
    <row r="74" spans="2:16" ht="15" customHeight="1" x14ac:dyDescent="0.3">
      <c r="B74" s="111" t="s">
        <v>163</v>
      </c>
    </row>
    <row r="75" spans="2:16" ht="15" customHeight="1" x14ac:dyDescent="0.3">
      <c r="B75" s="26"/>
    </row>
    <row r="76" spans="2:16" ht="14.1" x14ac:dyDescent="0.3">
      <c r="B76" s="24" t="s">
        <v>162</v>
      </c>
    </row>
    <row r="78" spans="2:16" ht="14.1" x14ac:dyDescent="0.3">
      <c r="B78" s="298"/>
      <c r="C78" s="289" t="s">
        <v>111</v>
      </c>
      <c r="D78" s="289" t="s">
        <v>164</v>
      </c>
      <c r="E78" s="289" t="s">
        <v>165</v>
      </c>
      <c r="F78" s="289" t="s">
        <v>166</v>
      </c>
      <c r="G78" s="289" t="s">
        <v>167</v>
      </c>
      <c r="H78" s="289" t="s">
        <v>168</v>
      </c>
      <c r="I78" s="289" t="s">
        <v>169</v>
      </c>
      <c r="J78" s="289" t="s">
        <v>170</v>
      </c>
      <c r="K78" s="289" t="s">
        <v>171</v>
      </c>
      <c r="L78" s="289" t="s">
        <v>172</v>
      </c>
      <c r="M78" s="289" t="s">
        <v>173</v>
      </c>
      <c r="N78" s="297">
        <v>2015</v>
      </c>
      <c r="O78" s="297">
        <v>2016</v>
      </c>
      <c r="P78" s="297">
        <v>2017</v>
      </c>
    </row>
    <row r="79" spans="2:16" ht="14.1" x14ac:dyDescent="0.3">
      <c r="C79" s="291" t="s">
        <v>325</v>
      </c>
      <c r="D79" s="290"/>
      <c r="E79" s="290"/>
      <c r="F79" s="290"/>
      <c r="G79" s="290"/>
      <c r="H79" s="290"/>
      <c r="I79" s="290"/>
      <c r="J79" s="290"/>
      <c r="K79" s="290"/>
      <c r="L79" s="290"/>
      <c r="M79" s="290"/>
      <c r="N79" s="294">
        <v>0.2426753358887479</v>
      </c>
      <c r="O79" s="294">
        <v>0.27121296274879025</v>
      </c>
      <c r="P79" s="290">
        <v>0.30425122294322393</v>
      </c>
    </row>
    <row r="80" spans="2:16" ht="14.1" x14ac:dyDescent="0.3">
      <c r="C80" s="345" t="s">
        <v>326</v>
      </c>
      <c r="D80" s="249"/>
      <c r="E80" s="249"/>
      <c r="F80" s="249"/>
      <c r="G80" s="249"/>
      <c r="H80" s="249"/>
      <c r="I80" s="249"/>
      <c r="J80" s="249"/>
      <c r="K80" s="249"/>
      <c r="L80" s="249"/>
      <c r="M80" s="249"/>
      <c r="N80" s="295">
        <v>3.1891312026583296E-2</v>
      </c>
      <c r="O80" s="295">
        <v>4.322003125145437E-2</v>
      </c>
      <c r="P80" s="295">
        <v>5.1827737909543529E-2</v>
      </c>
    </row>
    <row r="81" spans="3:16" ht="14.45" thickBot="1" x14ac:dyDescent="0.35">
      <c r="C81" s="291" t="s">
        <v>327</v>
      </c>
      <c r="D81" s="292"/>
      <c r="E81" s="292"/>
      <c r="F81" s="292"/>
      <c r="G81" s="292"/>
      <c r="H81" s="293"/>
      <c r="I81" s="293"/>
      <c r="J81" s="293"/>
      <c r="K81" s="293"/>
      <c r="L81" s="293"/>
      <c r="M81" s="293"/>
      <c r="N81" s="296">
        <v>0.14841455278064861</v>
      </c>
      <c r="O81" s="296">
        <v>9.8240593838943263E-2</v>
      </c>
      <c r="P81" s="290">
        <v>4.5111953423617561E-2</v>
      </c>
    </row>
    <row r="82" spans="3:16" ht="15" thickTop="1" thickBot="1" x14ac:dyDescent="0.35">
      <c r="C82" s="242" t="s">
        <v>64</v>
      </c>
      <c r="D82" s="245">
        <v>0.28999999999999998</v>
      </c>
      <c r="E82" s="245">
        <v>0.39</v>
      </c>
      <c r="F82" s="245">
        <v>0.44</v>
      </c>
      <c r="G82" s="245">
        <v>0.51</v>
      </c>
      <c r="H82" s="245">
        <v>0.48</v>
      </c>
      <c r="I82" s="245">
        <v>0.49</v>
      </c>
      <c r="J82" s="245">
        <v>0.43</v>
      </c>
      <c r="K82" s="245">
        <v>0.44</v>
      </c>
      <c r="L82" s="245">
        <v>0.46</v>
      </c>
      <c r="M82" s="245">
        <v>0.47</v>
      </c>
      <c r="N82" s="259"/>
      <c r="O82" s="259"/>
      <c r="P82" s="245"/>
    </row>
    <row r="83" spans="3:16" ht="14.45" thickTop="1" x14ac:dyDescent="0.3"/>
  </sheetData>
  <mergeCells count="2">
    <mergeCell ref="B2:C2"/>
    <mergeCell ref="B3:C3"/>
  </mergeCells>
  <hyperlinks>
    <hyperlink ref="B74" location="'Data Pack Introduction'!B1" tooltip="Introduction Page" display="Back to Introduction Page" xr:uid="{725F04FB-E583-454B-829D-EF3886248DFF}"/>
    <hyperlink ref="B76" location="'Environmental Performance Data '!B1" tooltip="Environmental Report Summary" display="Go to Environmental Report Summary Page" xr:uid="{9693A8AB-1051-49E0-A77C-758B3DE4A38B}"/>
    <hyperlink ref="B7" location="'Waste Performance'!B53" tooltip="Go to Retail Asset Performance" display=" Retail" xr:uid="{4C0C2884-D490-43F5-A1C3-92866CCFBB1F}"/>
  </hyperlinks>
  <pageMargins left="0.7" right="0.7" top="0.75" bottom="0.75" header="0.3" footer="0.3"/>
  <pageSetup paperSize="9" orientation="portrait"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3">
    <tabColor rgb="FF7030A0"/>
  </sheetPr>
  <dimension ref="A1:AC77"/>
  <sheetViews>
    <sheetView showGridLines="0" zoomScale="60" zoomScaleNormal="60" workbookViewId="0">
      <pane ySplit="7" topLeftCell="A8" activePane="bottomLeft" state="frozen"/>
      <selection activeCell="E33" sqref="E33"/>
      <selection pane="bottomLeft" sqref="A1:XFD1048576"/>
    </sheetView>
  </sheetViews>
  <sheetFormatPr defaultRowHeight="14.25" x14ac:dyDescent="0.2"/>
  <cols>
    <col min="1" max="1" width="8.75" customWidth="1"/>
    <col min="2" max="2" width="35" customWidth="1"/>
    <col min="3" max="3" width="14.875" bestFit="1" customWidth="1"/>
    <col min="4" max="4" width="10.625" bestFit="1" customWidth="1"/>
    <col min="5" max="5" width="22.625" bestFit="1" customWidth="1"/>
    <col min="6" max="7" width="10.625" bestFit="1" customWidth="1"/>
    <col min="8" max="15" width="8.625" bestFit="1" customWidth="1"/>
    <col min="16" max="16" width="9.625" bestFit="1" customWidth="1"/>
    <col min="17" max="17" width="10.625" bestFit="1" customWidth="1"/>
    <col min="18" max="19" width="10.625" customWidth="1"/>
    <col min="20" max="28" width="9.625" customWidth="1"/>
  </cols>
  <sheetData>
    <row r="1" spans="2:29" ht="15" thickBot="1" x14ac:dyDescent="0.25"/>
    <row r="2" spans="2:29" ht="25.5" thickTop="1" thickBot="1" x14ac:dyDescent="0.4">
      <c r="B2" s="406" t="s">
        <v>253</v>
      </c>
      <c r="C2" s="406"/>
      <c r="D2" s="406"/>
      <c r="E2" s="406"/>
      <c r="F2" s="406"/>
      <c r="G2" s="406"/>
      <c r="H2" s="406"/>
    </row>
    <row r="3" spans="2:29" ht="15" thickTop="1" x14ac:dyDescent="0.2">
      <c r="B3" s="23" t="s">
        <v>122</v>
      </c>
      <c r="C3" s="23"/>
      <c r="D3" s="23"/>
      <c r="E3" s="23"/>
      <c r="F3" s="23"/>
      <c r="G3" s="23"/>
    </row>
    <row r="5" spans="2:29" ht="16.5" thickBot="1" x14ac:dyDescent="0.25">
      <c r="B5" s="160"/>
      <c r="C5" s="160"/>
      <c r="D5" s="160"/>
      <c r="E5" s="160"/>
      <c r="F5" s="428">
        <f>SUM(F10:F71)</f>
        <v>47.506478140968085</v>
      </c>
      <c r="G5" s="428">
        <f t="shared" ref="G5:AC5" si="0">SUM(G10:G71)</f>
        <v>98.852284277524987</v>
      </c>
      <c r="H5" s="428">
        <f t="shared" si="0"/>
        <v>115.0387811124383</v>
      </c>
      <c r="I5" s="428">
        <f t="shared" si="0"/>
        <v>122.77097306996068</v>
      </c>
      <c r="J5" s="428">
        <f t="shared" si="0"/>
        <v>144.43008705656223</v>
      </c>
      <c r="K5" s="428">
        <f t="shared" si="0"/>
        <v>137.53747198402277</v>
      </c>
      <c r="L5" s="428">
        <f t="shared" si="0"/>
        <v>181.41442656786498</v>
      </c>
      <c r="M5" s="428">
        <f t="shared" si="0"/>
        <v>202.28583021107988</v>
      </c>
      <c r="N5" s="428">
        <f t="shared" si="0"/>
        <v>229.06439894634747</v>
      </c>
      <c r="O5" s="428">
        <f t="shared" si="0"/>
        <v>232.91402866505064</v>
      </c>
      <c r="P5" s="428">
        <f t="shared" si="0"/>
        <v>244.62605511381116</v>
      </c>
      <c r="Q5" s="428">
        <f>SUM(Q10:Q71)</f>
        <v>212.46067781975</v>
      </c>
      <c r="R5" s="428">
        <f t="shared" si="0"/>
        <v>27.2</v>
      </c>
      <c r="S5" s="428">
        <f t="shared" si="0"/>
        <v>49.8</v>
      </c>
      <c r="T5" s="428">
        <f t="shared" si="0"/>
        <v>77.7</v>
      </c>
      <c r="U5" s="428">
        <f t="shared" si="0"/>
        <v>100.2</v>
      </c>
      <c r="V5" s="428">
        <f t="shared" si="0"/>
        <v>116.3</v>
      </c>
      <c r="W5" s="428">
        <f t="shared" si="0"/>
        <v>108.5</v>
      </c>
      <c r="X5" s="428">
        <f t="shared" si="0"/>
        <v>146.80000000000001</v>
      </c>
      <c r="Y5" s="428">
        <f t="shared" si="0"/>
        <v>148.82776704525821</v>
      </c>
      <c r="Z5" s="428">
        <f t="shared" si="0"/>
        <v>170.94790545319569</v>
      </c>
      <c r="AA5" s="428">
        <f t="shared" si="0"/>
        <v>182.51480609626088</v>
      </c>
      <c r="AB5" s="428">
        <f t="shared" si="0"/>
        <v>176.12033207002284</v>
      </c>
      <c r="AC5" s="428">
        <f t="shared" si="0"/>
        <v>142.13438341779548</v>
      </c>
    </row>
    <row r="6" spans="2:29" ht="18.75" thickTop="1" x14ac:dyDescent="0.2">
      <c r="B6" s="153"/>
      <c r="C6" s="153"/>
      <c r="D6" s="153"/>
      <c r="E6" s="153"/>
      <c r="F6" s="153"/>
      <c r="G6" s="153"/>
      <c r="H6" s="407" t="s">
        <v>271</v>
      </c>
      <c r="I6" s="407"/>
      <c r="J6" s="407"/>
      <c r="K6" s="407"/>
      <c r="L6" s="407"/>
      <c r="M6" s="407"/>
      <c r="N6" s="407"/>
      <c r="O6" s="407"/>
      <c r="P6" s="407"/>
      <c r="Q6" s="385"/>
      <c r="R6" s="385"/>
      <c r="S6" s="385"/>
      <c r="T6" s="407" t="s">
        <v>223</v>
      </c>
      <c r="U6" s="407"/>
      <c r="V6" s="407"/>
      <c r="W6" s="407"/>
      <c r="X6" s="407"/>
      <c r="Y6" s="407"/>
      <c r="Z6" s="407"/>
      <c r="AA6" s="407"/>
      <c r="AB6" s="407"/>
      <c r="AC6" s="385"/>
    </row>
    <row r="7" spans="2:29" ht="18.75" thickBot="1" x14ac:dyDescent="0.25">
      <c r="B7" s="180"/>
      <c r="C7" s="371"/>
      <c r="D7" s="371"/>
      <c r="E7" s="371"/>
      <c r="F7" s="371"/>
      <c r="G7" s="371"/>
      <c r="H7" s="408"/>
      <c r="I7" s="408"/>
      <c r="J7" s="408"/>
      <c r="K7" s="408"/>
      <c r="L7" s="408"/>
      <c r="M7" s="408"/>
      <c r="N7" s="408"/>
      <c r="O7" s="408"/>
      <c r="P7" s="408"/>
      <c r="Q7" s="386"/>
      <c r="R7" s="386"/>
      <c r="S7" s="386"/>
      <c r="T7" s="408"/>
      <c r="U7" s="408"/>
      <c r="V7" s="408"/>
      <c r="W7" s="408"/>
      <c r="X7" s="408"/>
      <c r="Y7" s="408"/>
      <c r="Z7" s="408"/>
      <c r="AA7" s="408"/>
      <c r="AB7" s="408"/>
    </row>
    <row r="8" spans="2:29" s="181" customFormat="1" ht="16.5" thickTop="1" thickBot="1" x14ac:dyDescent="0.25">
      <c r="B8" s="382" t="s">
        <v>73</v>
      </c>
      <c r="C8" s="372" t="s">
        <v>0</v>
      </c>
      <c r="D8" s="372" t="s">
        <v>375</v>
      </c>
      <c r="E8" s="372" t="s">
        <v>72</v>
      </c>
      <c r="F8" s="372">
        <v>2006</v>
      </c>
      <c r="G8" s="372">
        <v>2007</v>
      </c>
      <c r="H8" s="372">
        <v>2008</v>
      </c>
      <c r="I8" s="372">
        <f>H8+1</f>
        <v>2009</v>
      </c>
      <c r="J8" s="372">
        <f t="shared" ref="J8:M8" si="1">I8+1</f>
        <v>2010</v>
      </c>
      <c r="K8" s="372">
        <f t="shared" si="1"/>
        <v>2011</v>
      </c>
      <c r="L8" s="372">
        <f t="shared" si="1"/>
        <v>2012</v>
      </c>
      <c r="M8" s="372">
        <f t="shared" si="1"/>
        <v>2013</v>
      </c>
      <c r="N8" s="372">
        <v>2014</v>
      </c>
      <c r="O8" s="372">
        <v>2015</v>
      </c>
      <c r="P8" s="372">
        <v>2016</v>
      </c>
      <c r="Q8" s="372">
        <v>2017</v>
      </c>
      <c r="R8" s="372">
        <v>2006</v>
      </c>
      <c r="S8" s="372">
        <v>2007</v>
      </c>
      <c r="T8" s="372">
        <v>2008</v>
      </c>
      <c r="U8" s="372">
        <f>T8+1</f>
        <v>2009</v>
      </c>
      <c r="V8" s="372">
        <f t="shared" ref="V8:Y8" si="2">U8+1</f>
        <v>2010</v>
      </c>
      <c r="W8" s="372">
        <f t="shared" si="2"/>
        <v>2011</v>
      </c>
      <c r="X8" s="372">
        <f t="shared" si="2"/>
        <v>2012</v>
      </c>
      <c r="Y8" s="372">
        <f t="shared" si="2"/>
        <v>2013</v>
      </c>
      <c r="Z8" s="372">
        <v>2014</v>
      </c>
      <c r="AA8" s="372">
        <f>Z8+1</f>
        <v>2015</v>
      </c>
      <c r="AB8" s="372">
        <v>2016</v>
      </c>
      <c r="AC8" s="372">
        <v>2017</v>
      </c>
    </row>
    <row r="9" spans="2:29" ht="15" hidden="1" customHeight="1" thickTop="1" thickBot="1" x14ac:dyDescent="0.25">
      <c r="B9" s="189" t="s">
        <v>234</v>
      </c>
      <c r="C9" s="189" t="s">
        <v>372</v>
      </c>
      <c r="D9" s="189" t="s">
        <v>373</v>
      </c>
      <c r="E9" s="189" t="s">
        <v>374</v>
      </c>
      <c r="F9" s="189" t="s">
        <v>384</v>
      </c>
      <c r="G9" s="189" t="s">
        <v>385</v>
      </c>
      <c r="H9" s="189" t="s">
        <v>235</v>
      </c>
      <c r="I9" s="189" t="s">
        <v>236</v>
      </c>
      <c r="J9" s="189" t="s">
        <v>237</v>
      </c>
      <c r="K9" s="189" t="s">
        <v>238</v>
      </c>
      <c r="L9" s="189" t="s">
        <v>239</v>
      </c>
      <c r="M9" s="189" t="s">
        <v>240</v>
      </c>
      <c r="N9" s="189" t="s">
        <v>241</v>
      </c>
      <c r="O9" s="189" t="s">
        <v>242</v>
      </c>
      <c r="P9" s="189" t="s">
        <v>243</v>
      </c>
      <c r="Q9" s="189" t="s">
        <v>292</v>
      </c>
      <c r="R9" s="189" t="s">
        <v>386</v>
      </c>
      <c r="S9" s="189" t="s">
        <v>387</v>
      </c>
      <c r="T9" s="189" t="s">
        <v>244</v>
      </c>
      <c r="U9" s="189" t="s">
        <v>245</v>
      </c>
      <c r="V9" s="189" t="s">
        <v>246</v>
      </c>
      <c r="W9" s="189" t="s">
        <v>247</v>
      </c>
      <c r="X9" s="189" t="s">
        <v>248</v>
      </c>
      <c r="Y9" s="189" t="s">
        <v>249</v>
      </c>
      <c r="Z9" s="189" t="s">
        <v>250</v>
      </c>
      <c r="AA9" s="189" t="s">
        <v>251</v>
      </c>
      <c r="AB9" s="189" t="s">
        <v>252</v>
      </c>
      <c r="AC9" s="189" t="s">
        <v>328</v>
      </c>
    </row>
    <row r="10" spans="2:29" ht="15.75" thickTop="1" x14ac:dyDescent="0.25">
      <c r="B10" s="246" t="s">
        <v>144</v>
      </c>
      <c r="C10" s="247" t="s">
        <v>71</v>
      </c>
      <c r="D10" s="26"/>
      <c r="E10" s="26"/>
      <c r="F10" s="389">
        <v>2.5302938960060288</v>
      </c>
      <c r="G10" s="389">
        <v>3.9704414511972299</v>
      </c>
      <c r="H10" s="389">
        <v>4.2190035922315117</v>
      </c>
      <c r="I10" s="389">
        <v>4.3561313393571375</v>
      </c>
      <c r="J10" s="389">
        <v>4.8884459909598812</v>
      </c>
      <c r="K10" s="389">
        <v>4.9460494869866061</v>
      </c>
      <c r="L10" s="389">
        <v>4.946943762732932</v>
      </c>
      <c r="M10" s="389">
        <v>4.9586853289388095</v>
      </c>
      <c r="N10" s="389">
        <v>4.8755049653088465</v>
      </c>
      <c r="O10" s="389">
        <v>4.9509732656724816</v>
      </c>
      <c r="P10" s="389">
        <v>5.1534641617086079</v>
      </c>
      <c r="Q10" s="389">
        <v>5.2988207199622268</v>
      </c>
      <c r="R10" s="389">
        <v>2.7</v>
      </c>
      <c r="S10" s="389">
        <v>2.6</v>
      </c>
      <c r="T10" s="389">
        <v>2.9</v>
      </c>
      <c r="U10" s="389">
        <v>3.3</v>
      </c>
      <c r="V10" s="389">
        <v>3.4</v>
      </c>
      <c r="W10" s="389">
        <v>3.4</v>
      </c>
      <c r="X10" s="389">
        <v>3.5</v>
      </c>
      <c r="Y10" s="389">
        <v>3.502069458068735</v>
      </c>
      <c r="Z10" s="389">
        <v>3.4356349936574135</v>
      </c>
      <c r="AA10" s="389">
        <v>3.629402755858024</v>
      </c>
      <c r="AB10" s="389">
        <v>3.4773881993181335</v>
      </c>
      <c r="AC10" s="389">
        <v>3.530468027104845</v>
      </c>
    </row>
    <row r="11" spans="2:29" ht="15" x14ac:dyDescent="0.2">
      <c r="B11" s="250" t="s">
        <v>124</v>
      </c>
      <c r="C11" s="247" t="s">
        <v>71</v>
      </c>
      <c r="D11" s="26"/>
      <c r="E11" s="26"/>
      <c r="F11" s="389"/>
      <c r="G11" s="389"/>
      <c r="H11" s="389"/>
      <c r="I11" s="389"/>
      <c r="J11" s="389"/>
      <c r="K11" s="389"/>
      <c r="L11" s="389">
        <v>3.1820057873618306</v>
      </c>
      <c r="M11" s="389">
        <v>3.3669601819149451</v>
      </c>
      <c r="N11" s="389">
        <v>3.1778253048608236</v>
      </c>
      <c r="O11" s="389">
        <v>3.5011009855810684</v>
      </c>
      <c r="P11" s="389">
        <v>4.3253860965929185</v>
      </c>
      <c r="Q11" s="389">
        <v>4.3847296036821897</v>
      </c>
      <c r="R11" s="389"/>
      <c r="S11" s="389"/>
      <c r="T11" s="389"/>
      <c r="U11" s="389"/>
      <c r="V11" s="389"/>
      <c r="W11" s="389"/>
      <c r="X11" s="389">
        <v>2.7</v>
      </c>
      <c r="Y11" s="389">
        <v>3.2463226089933226</v>
      </c>
      <c r="Z11" s="389">
        <v>2.7539479393816224</v>
      </c>
      <c r="AA11" s="389">
        <v>3.1508137432188064</v>
      </c>
      <c r="AB11" s="389">
        <v>3.5707885632995295</v>
      </c>
      <c r="AC11" s="389">
        <v>3.5039153906906293</v>
      </c>
    </row>
    <row r="12" spans="2:29" ht="15" x14ac:dyDescent="0.2">
      <c r="B12" s="251" t="s">
        <v>143</v>
      </c>
      <c r="C12" s="252" t="s">
        <v>71</v>
      </c>
      <c r="D12" s="373"/>
      <c r="E12" s="373"/>
      <c r="F12" s="390"/>
      <c r="G12" s="390">
        <v>5</v>
      </c>
      <c r="H12" s="390">
        <v>5.0000000000000009</v>
      </c>
      <c r="I12" s="390">
        <v>5.0000000000000009</v>
      </c>
      <c r="J12" s="390">
        <v>5.1711607601438114</v>
      </c>
      <c r="K12" s="390">
        <v>5.5646127513906718</v>
      </c>
      <c r="L12" s="390">
        <v>5.3934959349593496</v>
      </c>
      <c r="M12" s="390">
        <v>4.7283777466105663</v>
      </c>
      <c r="N12" s="390">
        <v>5.0919860001794852</v>
      </c>
      <c r="O12" s="390">
        <v>5.150665500366439</v>
      </c>
      <c r="P12" s="390">
        <v>4.8752737511732196</v>
      </c>
      <c r="Q12" s="390">
        <v>5.4184870915327679</v>
      </c>
      <c r="R12" s="390"/>
      <c r="S12" s="390">
        <v>3.3</v>
      </c>
      <c r="T12" s="390">
        <v>5</v>
      </c>
      <c r="U12" s="390">
        <v>5</v>
      </c>
      <c r="V12" s="390">
        <v>5</v>
      </c>
      <c r="W12" s="390">
        <v>5.0999999999999996</v>
      </c>
      <c r="X12" s="390">
        <v>5.6</v>
      </c>
      <c r="Y12" s="390">
        <v>5.5093709884467268</v>
      </c>
      <c r="Z12" s="390">
        <v>5.678807485288786</v>
      </c>
      <c r="AA12" s="390">
        <v>5.5061075940541597</v>
      </c>
      <c r="AB12" s="390">
        <v>5</v>
      </c>
      <c r="AC12" s="390">
        <v>5.5</v>
      </c>
    </row>
    <row r="13" spans="2:29" ht="15.75" thickBot="1" x14ac:dyDescent="0.25">
      <c r="B13" s="254" t="s">
        <v>145</v>
      </c>
      <c r="C13" s="255" t="s">
        <v>71</v>
      </c>
      <c r="D13" s="374"/>
      <c r="E13" s="374"/>
      <c r="F13" s="429">
        <v>2.5</v>
      </c>
      <c r="G13" s="429">
        <v>4.5</v>
      </c>
      <c r="H13" s="429">
        <v>4.5</v>
      </c>
      <c r="I13" s="429">
        <v>5</v>
      </c>
      <c r="J13" s="429">
        <v>5.5</v>
      </c>
      <c r="K13" s="429">
        <v>5.5</v>
      </c>
      <c r="L13" s="429">
        <v>5</v>
      </c>
      <c r="M13" s="429">
        <v>5</v>
      </c>
      <c r="N13" s="429">
        <v>5</v>
      </c>
      <c r="O13" s="429">
        <v>5</v>
      </c>
      <c r="P13" s="429">
        <v>5.5</v>
      </c>
      <c r="Q13" s="429">
        <v>5.5</v>
      </c>
      <c r="R13" s="429"/>
      <c r="S13" s="429"/>
      <c r="T13" s="429">
        <v>2.5</v>
      </c>
      <c r="U13" s="429">
        <v>3</v>
      </c>
      <c r="V13" s="429">
        <v>3.5</v>
      </c>
      <c r="W13" s="429">
        <v>3</v>
      </c>
      <c r="X13" s="429">
        <v>3.5</v>
      </c>
      <c r="Y13" s="429">
        <v>4</v>
      </c>
      <c r="Z13" s="429">
        <v>4</v>
      </c>
      <c r="AA13" s="429">
        <v>4</v>
      </c>
      <c r="AB13" s="429">
        <v>2.5</v>
      </c>
      <c r="AC13" s="429">
        <v>2.5</v>
      </c>
    </row>
    <row r="14" spans="2:29" ht="15.75" thickTop="1" x14ac:dyDescent="0.2">
      <c r="B14" s="375" t="s">
        <v>376</v>
      </c>
      <c r="C14" s="376"/>
      <c r="D14" s="377"/>
      <c r="E14" s="377"/>
      <c r="F14" s="430">
        <v>1.9761842449620517</v>
      </c>
      <c r="G14" s="430">
        <v>3.3818428263277558</v>
      </c>
      <c r="H14" s="430">
        <v>4.3197775202067863</v>
      </c>
      <c r="I14" s="430">
        <v>4.4148417306035359</v>
      </c>
      <c r="J14" s="430">
        <v>4.8704803054585453</v>
      </c>
      <c r="K14" s="430">
        <v>5.0268097456455019</v>
      </c>
      <c r="L14" s="430">
        <v>5.0692536243387591</v>
      </c>
      <c r="M14" s="430">
        <v>5.1451123842783364</v>
      </c>
      <c r="N14" s="430">
        <v>5.0027003439289386</v>
      </c>
      <c r="O14" s="430">
        <v>5.0780566923319075</v>
      </c>
      <c r="P14" s="430">
        <v>5.3248563760326695</v>
      </c>
      <c r="Q14" s="430">
        <v>5.4720249699089782</v>
      </c>
      <c r="R14" s="430">
        <v>2</v>
      </c>
      <c r="S14" s="430">
        <v>3.4</v>
      </c>
      <c r="T14" s="430">
        <v>4.3</v>
      </c>
      <c r="U14" s="430">
        <v>4.4000000000000004</v>
      </c>
      <c r="V14" s="430">
        <v>4.9000000000000004</v>
      </c>
      <c r="W14" s="430">
        <v>5</v>
      </c>
      <c r="X14" s="430">
        <v>5.0999999999999996</v>
      </c>
      <c r="Y14" s="430">
        <v>5.0999999999999996</v>
      </c>
      <c r="Z14" s="430">
        <v>5</v>
      </c>
      <c r="AA14" s="430">
        <v>5.0999999999999996</v>
      </c>
      <c r="AB14" s="430">
        <v>5.3</v>
      </c>
      <c r="AC14" s="430">
        <v>5.5</v>
      </c>
    </row>
    <row r="15" spans="2:29" ht="15.75" thickBot="1" x14ac:dyDescent="0.25">
      <c r="B15" s="254" t="s">
        <v>377</v>
      </c>
      <c r="C15" s="255"/>
      <c r="D15" s="374"/>
      <c r="E15" s="374"/>
      <c r="F15" s="429">
        <v>0</v>
      </c>
      <c r="G15" s="429">
        <v>0</v>
      </c>
      <c r="H15" s="429">
        <v>0</v>
      </c>
      <c r="I15" s="429">
        <v>0</v>
      </c>
      <c r="J15" s="429">
        <v>0</v>
      </c>
      <c r="K15" s="429">
        <v>0</v>
      </c>
      <c r="L15" s="429">
        <v>3.3227274584721003</v>
      </c>
      <c r="M15" s="429">
        <v>3.586694569337241</v>
      </c>
      <c r="N15" s="429">
        <v>3.4163823320693583</v>
      </c>
      <c r="O15" s="429">
        <v>3.7332322210987532</v>
      </c>
      <c r="P15" s="429">
        <v>4.4470747283037531</v>
      </c>
      <c r="Q15" s="429">
        <v>4.3866154346638515</v>
      </c>
      <c r="R15" s="429"/>
      <c r="S15" s="429"/>
      <c r="T15" s="429"/>
      <c r="U15" s="429"/>
      <c r="V15" s="429"/>
      <c r="W15" s="429"/>
      <c r="X15" s="429">
        <v>2.9</v>
      </c>
      <c r="Y15" s="429">
        <v>2.9700039897494133</v>
      </c>
      <c r="Z15" s="429">
        <v>2.5795150348678817</v>
      </c>
      <c r="AA15" s="429">
        <v>3.1284820031298901</v>
      </c>
      <c r="AB15" s="429">
        <v>3.2721553074051819</v>
      </c>
      <c r="AC15" s="429">
        <v>3.6</v>
      </c>
    </row>
    <row r="16" spans="2:29" ht="15.75" thickTop="1" thickBot="1" x14ac:dyDescent="0.25">
      <c r="B16" s="64" t="s">
        <v>146</v>
      </c>
      <c r="C16" s="44" t="s">
        <v>145</v>
      </c>
      <c r="D16" s="378"/>
      <c r="E16" s="378" t="s">
        <v>68</v>
      </c>
      <c r="F16" s="391">
        <v>2.5</v>
      </c>
      <c r="G16" s="391">
        <v>4.5</v>
      </c>
      <c r="H16" s="391">
        <v>4.5</v>
      </c>
      <c r="I16" s="391">
        <v>5</v>
      </c>
      <c r="J16" s="391">
        <v>5.5</v>
      </c>
      <c r="K16" s="391">
        <v>5.5</v>
      </c>
      <c r="L16" s="391">
        <v>5</v>
      </c>
      <c r="M16" s="391">
        <v>5</v>
      </c>
      <c r="N16" s="391">
        <v>5</v>
      </c>
      <c r="O16" s="391">
        <v>5</v>
      </c>
      <c r="P16" s="391">
        <v>5.5</v>
      </c>
      <c r="Q16" s="391">
        <v>5.5</v>
      </c>
      <c r="R16" s="391"/>
      <c r="S16" s="391"/>
      <c r="T16" s="391">
        <v>2.5</v>
      </c>
      <c r="U16" s="391">
        <v>3</v>
      </c>
      <c r="V16" s="391">
        <v>3.5</v>
      </c>
      <c r="W16" s="391">
        <v>3</v>
      </c>
      <c r="X16" s="391">
        <v>3.5</v>
      </c>
      <c r="Y16" s="391">
        <v>4</v>
      </c>
      <c r="Z16" s="391">
        <v>4</v>
      </c>
      <c r="AA16" s="391">
        <v>4</v>
      </c>
      <c r="AB16" s="391">
        <v>2.5</v>
      </c>
      <c r="AC16" s="391">
        <v>2.5</v>
      </c>
    </row>
    <row r="17" spans="1:29" x14ac:dyDescent="0.2">
      <c r="B17" s="59" t="s">
        <v>61</v>
      </c>
      <c r="C17" s="25" t="s">
        <v>143</v>
      </c>
      <c r="D17" s="26"/>
      <c r="E17" s="26" t="s">
        <v>67</v>
      </c>
      <c r="F17" s="389"/>
      <c r="G17" s="389"/>
      <c r="H17" s="389"/>
      <c r="I17" s="389"/>
      <c r="J17" s="389"/>
      <c r="K17" s="389"/>
      <c r="L17" s="389">
        <v>4</v>
      </c>
      <c r="M17" s="389">
        <v>4</v>
      </c>
      <c r="N17" s="389">
        <v>4</v>
      </c>
      <c r="O17" s="389">
        <v>4</v>
      </c>
      <c r="P17" s="389">
        <v>4</v>
      </c>
      <c r="Q17" s="389">
        <v>5</v>
      </c>
      <c r="R17" s="389"/>
      <c r="S17" s="389"/>
      <c r="T17" s="389"/>
      <c r="U17" s="389"/>
      <c r="V17" s="389"/>
      <c r="W17" s="389"/>
      <c r="X17" s="389"/>
      <c r="Y17" s="389"/>
      <c r="Z17" s="389"/>
      <c r="AA17" s="389"/>
      <c r="AB17" s="389"/>
      <c r="AC17" s="389"/>
    </row>
    <row r="18" spans="1:29" x14ac:dyDescent="0.2">
      <c r="B18" s="63" t="s">
        <v>60</v>
      </c>
      <c r="C18" s="25" t="s">
        <v>143</v>
      </c>
      <c r="D18" s="26"/>
      <c r="E18" s="26" t="s">
        <v>68</v>
      </c>
      <c r="F18" s="389"/>
      <c r="G18" s="389">
        <v>5</v>
      </c>
      <c r="H18" s="389">
        <v>5</v>
      </c>
      <c r="I18" s="389">
        <v>5</v>
      </c>
      <c r="J18" s="389">
        <v>5</v>
      </c>
      <c r="K18" s="389">
        <v>5</v>
      </c>
      <c r="L18" s="389">
        <v>5</v>
      </c>
      <c r="M18" s="389">
        <v>5</v>
      </c>
      <c r="N18" s="389">
        <v>5</v>
      </c>
      <c r="O18" s="389">
        <v>5</v>
      </c>
      <c r="P18" s="389">
        <v>5</v>
      </c>
      <c r="Q18" s="389">
        <v>6</v>
      </c>
      <c r="R18" s="389"/>
      <c r="S18" s="389">
        <v>3</v>
      </c>
      <c r="T18" s="389">
        <v>5</v>
      </c>
      <c r="U18" s="389">
        <v>5</v>
      </c>
      <c r="V18" s="389">
        <v>5</v>
      </c>
      <c r="W18" s="389">
        <v>5</v>
      </c>
      <c r="X18" s="389">
        <v>5</v>
      </c>
      <c r="Y18" s="389">
        <v>4.5</v>
      </c>
      <c r="Z18" s="389">
        <v>4.5</v>
      </c>
      <c r="AA18" s="389">
        <v>4.5</v>
      </c>
      <c r="AB18" s="389">
        <v>5</v>
      </c>
      <c r="AC18" s="389">
        <v>5.5</v>
      </c>
    </row>
    <row r="19" spans="1:29" x14ac:dyDescent="0.2">
      <c r="B19" s="63" t="s">
        <v>59</v>
      </c>
      <c r="C19" s="25" t="s">
        <v>143</v>
      </c>
      <c r="D19" s="26"/>
      <c r="E19" s="26" t="s">
        <v>68</v>
      </c>
      <c r="F19" s="389"/>
      <c r="G19" s="389">
        <v>5</v>
      </c>
      <c r="H19" s="389">
        <v>5</v>
      </c>
      <c r="I19" s="389">
        <v>5</v>
      </c>
      <c r="J19" s="389">
        <v>5</v>
      </c>
      <c r="K19" s="389">
        <v>5.5</v>
      </c>
      <c r="L19" s="389">
        <v>5.5</v>
      </c>
      <c r="M19" s="389">
        <v>5</v>
      </c>
      <c r="N19" s="389">
        <v>5.5</v>
      </c>
      <c r="O19" s="389">
        <v>5.5</v>
      </c>
      <c r="P19" s="389">
        <v>5.5</v>
      </c>
      <c r="Q19" s="389"/>
      <c r="R19" s="389"/>
      <c r="S19" s="389">
        <v>3.5</v>
      </c>
      <c r="T19" s="389">
        <v>5</v>
      </c>
      <c r="U19" s="389">
        <v>5</v>
      </c>
      <c r="V19" s="389">
        <v>5</v>
      </c>
      <c r="W19" s="389">
        <v>6</v>
      </c>
      <c r="X19" s="389">
        <v>6</v>
      </c>
      <c r="Y19" s="389">
        <v>6</v>
      </c>
      <c r="Z19" s="389">
        <v>6</v>
      </c>
      <c r="AA19" s="389">
        <v>6</v>
      </c>
      <c r="AB19" s="389">
        <v>6</v>
      </c>
      <c r="AC19" s="389"/>
    </row>
    <row r="20" spans="1:29" x14ac:dyDescent="0.2">
      <c r="A20" s="190"/>
      <c r="B20" s="63" t="s">
        <v>58</v>
      </c>
      <c r="C20" s="25" t="s">
        <v>143</v>
      </c>
      <c r="D20" s="26"/>
      <c r="E20" s="26" t="s">
        <v>68</v>
      </c>
      <c r="F20" s="389"/>
      <c r="G20" s="389">
        <v>5</v>
      </c>
      <c r="H20" s="389">
        <v>5</v>
      </c>
      <c r="I20" s="389">
        <v>5</v>
      </c>
      <c r="J20" s="389">
        <v>5</v>
      </c>
      <c r="K20" s="389">
        <v>5.5</v>
      </c>
      <c r="L20" s="389">
        <v>5.5</v>
      </c>
      <c r="M20" s="389">
        <v>5</v>
      </c>
      <c r="N20" s="389">
        <v>5</v>
      </c>
      <c r="O20" s="389">
        <v>5</v>
      </c>
      <c r="P20" s="389">
        <v>5.5</v>
      </c>
      <c r="Q20" s="389"/>
      <c r="R20" s="389"/>
      <c r="S20" s="389"/>
      <c r="T20" s="389">
        <v>5</v>
      </c>
      <c r="U20" s="389">
        <v>5</v>
      </c>
      <c r="V20" s="389">
        <v>5</v>
      </c>
      <c r="W20" s="389">
        <v>6</v>
      </c>
      <c r="X20" s="389">
        <v>6</v>
      </c>
      <c r="Y20" s="389">
        <v>6</v>
      </c>
      <c r="Z20" s="389">
        <v>6</v>
      </c>
      <c r="AA20" s="389">
        <v>6</v>
      </c>
      <c r="AB20" s="389">
        <v>6</v>
      </c>
      <c r="AC20" s="389"/>
    </row>
    <row r="21" spans="1:29" x14ac:dyDescent="0.2">
      <c r="A21" s="190"/>
      <c r="B21" s="379" t="s">
        <v>57</v>
      </c>
      <c r="C21" s="380" t="s">
        <v>143</v>
      </c>
      <c r="D21" s="373"/>
      <c r="E21" s="373" t="s">
        <v>68</v>
      </c>
      <c r="F21" s="390"/>
      <c r="G21" s="390"/>
      <c r="H21" s="390">
        <v>5</v>
      </c>
      <c r="I21" s="390">
        <v>5</v>
      </c>
      <c r="J21" s="390">
        <v>5.5</v>
      </c>
      <c r="K21" s="390">
        <v>6</v>
      </c>
      <c r="L21" s="390">
        <v>5.5</v>
      </c>
      <c r="M21" s="390">
        <v>5</v>
      </c>
      <c r="N21" s="390">
        <v>5.5</v>
      </c>
      <c r="O21" s="390">
        <v>5.5</v>
      </c>
      <c r="P21" s="390">
        <v>5.5</v>
      </c>
      <c r="Q21" s="390"/>
      <c r="R21" s="390"/>
      <c r="S21" s="390"/>
      <c r="T21" s="390"/>
      <c r="U21" s="390">
        <v>5</v>
      </c>
      <c r="V21" s="390">
        <v>5</v>
      </c>
      <c r="W21" s="390">
        <v>4</v>
      </c>
      <c r="X21" s="390">
        <v>5.5</v>
      </c>
      <c r="Y21" s="390">
        <v>5.5</v>
      </c>
      <c r="Z21" s="390">
        <v>5.5</v>
      </c>
      <c r="AA21" s="390">
        <v>5.5</v>
      </c>
      <c r="AB21" s="390">
        <v>5</v>
      </c>
      <c r="AC21" s="390"/>
    </row>
    <row r="22" spans="1:29" ht="15" thickBot="1" x14ac:dyDescent="0.25">
      <c r="A22" s="190"/>
      <c r="B22" s="64" t="s">
        <v>62</v>
      </c>
      <c r="C22" s="44" t="s">
        <v>143</v>
      </c>
      <c r="D22" s="378"/>
      <c r="E22" s="378" t="s">
        <v>68</v>
      </c>
      <c r="F22" s="391"/>
      <c r="G22" s="391"/>
      <c r="H22" s="391"/>
      <c r="I22" s="391"/>
      <c r="J22" s="391"/>
      <c r="K22" s="391"/>
      <c r="L22" s="391"/>
      <c r="M22" s="391"/>
      <c r="N22" s="391">
        <v>5.5</v>
      </c>
      <c r="O22" s="391">
        <v>5.5</v>
      </c>
      <c r="P22" s="391">
        <v>6</v>
      </c>
      <c r="Q22" s="391"/>
      <c r="R22" s="391"/>
      <c r="S22" s="391"/>
      <c r="T22" s="391"/>
      <c r="U22" s="391"/>
      <c r="V22" s="391"/>
      <c r="W22" s="391"/>
      <c r="X22" s="391"/>
      <c r="Y22" s="391"/>
      <c r="Z22" s="391">
        <v>6</v>
      </c>
      <c r="AA22" s="391">
        <v>5.5</v>
      </c>
      <c r="AB22" s="391">
        <v>6</v>
      </c>
      <c r="AC22" s="391"/>
    </row>
    <row r="23" spans="1:29" x14ac:dyDescent="0.2">
      <c r="A23" s="190"/>
      <c r="B23" s="59" t="s">
        <v>378</v>
      </c>
      <c r="C23" s="25" t="s">
        <v>144</v>
      </c>
      <c r="D23" s="26"/>
      <c r="E23" s="26" t="s">
        <v>68</v>
      </c>
      <c r="F23" s="389"/>
      <c r="G23" s="389"/>
      <c r="H23" s="389">
        <v>3</v>
      </c>
      <c r="I23" s="389">
        <v>3</v>
      </c>
      <c r="J23" s="389">
        <v>4.5</v>
      </c>
      <c r="K23" s="389">
        <v>4.5</v>
      </c>
      <c r="L23" s="389">
        <v>4.5</v>
      </c>
      <c r="M23" s="389">
        <v>4.5</v>
      </c>
      <c r="N23" s="389">
        <v>4</v>
      </c>
      <c r="O23" s="389">
        <v>4.5</v>
      </c>
      <c r="P23" s="389">
        <v>4.5</v>
      </c>
      <c r="Q23" s="389">
        <v>4</v>
      </c>
      <c r="R23" s="389"/>
      <c r="S23" s="389"/>
      <c r="T23" s="389"/>
      <c r="U23" s="389">
        <v>2.5</v>
      </c>
      <c r="V23" s="389">
        <v>4</v>
      </c>
      <c r="W23" s="389">
        <v>4</v>
      </c>
      <c r="X23" s="389">
        <v>3.5</v>
      </c>
      <c r="Y23" s="389"/>
      <c r="Z23" s="389">
        <v>3.5</v>
      </c>
      <c r="AA23" s="389">
        <v>3</v>
      </c>
      <c r="AB23" s="389">
        <v>3</v>
      </c>
      <c r="AC23" s="389">
        <v>3.5</v>
      </c>
    </row>
    <row r="24" spans="1:29" x14ac:dyDescent="0.2">
      <c r="A24" s="190"/>
      <c r="B24" s="59" t="s">
        <v>379</v>
      </c>
      <c r="C24" s="25" t="s">
        <v>144</v>
      </c>
      <c r="D24" s="26"/>
      <c r="E24" s="26" t="s">
        <v>68</v>
      </c>
      <c r="F24" s="389"/>
      <c r="G24" s="389"/>
      <c r="H24" s="389">
        <v>3</v>
      </c>
      <c r="I24" s="389">
        <v>3</v>
      </c>
      <c r="J24" s="389">
        <v>4</v>
      </c>
      <c r="K24" s="389">
        <v>4</v>
      </c>
      <c r="L24" s="389">
        <v>4.5</v>
      </c>
      <c r="M24" s="389">
        <v>4.5</v>
      </c>
      <c r="N24" s="389">
        <v>4.5</v>
      </c>
      <c r="O24" s="389">
        <v>4</v>
      </c>
      <c r="P24" s="389">
        <v>3.5</v>
      </c>
      <c r="Q24" s="389">
        <v>4.5</v>
      </c>
      <c r="R24" s="389"/>
      <c r="S24" s="389"/>
      <c r="T24" s="389"/>
      <c r="U24" s="389">
        <v>3</v>
      </c>
      <c r="V24" s="389">
        <v>3</v>
      </c>
      <c r="W24" s="389">
        <v>3.5</v>
      </c>
      <c r="X24" s="389">
        <v>3.5</v>
      </c>
      <c r="Y24" s="389"/>
      <c r="Z24" s="389">
        <v>3.5</v>
      </c>
      <c r="AA24" s="389">
        <v>3</v>
      </c>
      <c r="AB24" s="389">
        <v>3</v>
      </c>
      <c r="AC24" s="389">
        <v>3.5</v>
      </c>
    </row>
    <row r="25" spans="1:29" x14ac:dyDescent="0.2">
      <c r="A25" s="190"/>
      <c r="B25" s="63" t="s">
        <v>55</v>
      </c>
      <c r="C25" s="25" t="s">
        <v>144</v>
      </c>
      <c r="D25" s="26"/>
      <c r="E25" s="26" t="s">
        <v>380</v>
      </c>
      <c r="F25" s="389">
        <v>4</v>
      </c>
      <c r="G25" s="389">
        <v>5</v>
      </c>
      <c r="H25" s="389">
        <v>4.5</v>
      </c>
      <c r="I25" s="389">
        <v>4.5</v>
      </c>
      <c r="J25" s="389">
        <v>5</v>
      </c>
      <c r="K25" s="389"/>
      <c r="L25" s="389"/>
      <c r="M25" s="389"/>
      <c r="N25" s="389"/>
      <c r="O25" s="389"/>
      <c r="P25" s="389"/>
      <c r="Q25" s="389"/>
      <c r="R25" s="389">
        <v>1.5</v>
      </c>
      <c r="S25" s="389">
        <v>3.5</v>
      </c>
      <c r="T25" s="389">
        <v>3.5</v>
      </c>
      <c r="U25" s="389">
        <v>4</v>
      </c>
      <c r="V25" s="389">
        <v>3.5</v>
      </c>
      <c r="W25" s="389"/>
      <c r="X25" s="389"/>
      <c r="Y25" s="389"/>
      <c r="Z25" s="389"/>
      <c r="AA25" s="389"/>
      <c r="AB25" s="389"/>
      <c r="AC25" s="389"/>
    </row>
    <row r="26" spans="1:29" x14ac:dyDescent="0.2">
      <c r="A26" s="190"/>
      <c r="B26" s="63" t="s">
        <v>54</v>
      </c>
      <c r="C26" s="25" t="s">
        <v>144</v>
      </c>
      <c r="D26" s="26"/>
      <c r="E26" s="26" t="s">
        <v>380</v>
      </c>
      <c r="F26" s="389">
        <v>3.5</v>
      </c>
      <c r="G26" s="389">
        <v>4.5</v>
      </c>
      <c r="H26" s="389">
        <v>5</v>
      </c>
      <c r="I26" s="389">
        <v>5</v>
      </c>
      <c r="J26" s="389">
        <v>5</v>
      </c>
      <c r="K26" s="389"/>
      <c r="L26" s="389"/>
      <c r="M26" s="389"/>
      <c r="N26" s="389"/>
      <c r="O26" s="389"/>
      <c r="P26" s="389"/>
      <c r="Q26" s="389"/>
      <c r="R26" s="389">
        <v>4</v>
      </c>
      <c r="S26" s="389">
        <v>4</v>
      </c>
      <c r="T26" s="389">
        <v>4</v>
      </c>
      <c r="U26" s="389">
        <v>4.5</v>
      </c>
      <c r="V26" s="389">
        <v>4.5</v>
      </c>
      <c r="W26" s="389"/>
      <c r="X26" s="389"/>
      <c r="Y26" s="389"/>
      <c r="Z26" s="389"/>
      <c r="AA26" s="389"/>
      <c r="AB26" s="389"/>
      <c r="AC26" s="389"/>
    </row>
    <row r="27" spans="1:29" x14ac:dyDescent="0.2">
      <c r="A27" s="190"/>
      <c r="B27" s="63" t="s">
        <v>52</v>
      </c>
      <c r="C27" s="25" t="s">
        <v>144</v>
      </c>
      <c r="D27" s="26" t="s">
        <v>376</v>
      </c>
      <c r="E27" s="26" t="s">
        <v>67</v>
      </c>
      <c r="F27" s="389"/>
      <c r="G27" s="389"/>
      <c r="H27" s="389"/>
      <c r="I27" s="389"/>
      <c r="J27" s="389"/>
      <c r="K27" s="389"/>
      <c r="L27" s="389"/>
      <c r="M27" s="389"/>
      <c r="N27" s="389"/>
      <c r="O27" s="389"/>
      <c r="P27" s="389"/>
      <c r="Q27" s="389">
        <v>4.5</v>
      </c>
      <c r="R27" s="389"/>
      <c r="S27" s="389"/>
      <c r="T27" s="389"/>
      <c r="U27" s="389"/>
      <c r="V27" s="389"/>
      <c r="W27" s="389"/>
      <c r="X27" s="389"/>
      <c r="Y27" s="389"/>
      <c r="Z27" s="389"/>
      <c r="AA27" s="389"/>
      <c r="AB27" s="389"/>
      <c r="AC27" s="389">
        <v>2.5</v>
      </c>
    </row>
    <row r="28" spans="1:29" x14ac:dyDescent="0.2">
      <c r="A28" s="190"/>
      <c r="B28" s="63" t="s">
        <v>51</v>
      </c>
      <c r="C28" s="25" t="s">
        <v>144</v>
      </c>
      <c r="D28" s="26" t="s">
        <v>376</v>
      </c>
      <c r="E28" s="26" t="s">
        <v>68</v>
      </c>
      <c r="F28" s="389"/>
      <c r="G28" s="389"/>
      <c r="H28" s="389"/>
      <c r="I28" s="389"/>
      <c r="J28" s="389"/>
      <c r="K28" s="389"/>
      <c r="L28" s="389"/>
      <c r="M28" s="389"/>
      <c r="N28" s="389">
        <v>5</v>
      </c>
      <c r="O28" s="389">
        <v>5</v>
      </c>
      <c r="P28" s="389">
        <v>5</v>
      </c>
      <c r="Q28" s="389">
        <v>5.5</v>
      </c>
      <c r="R28" s="389"/>
      <c r="S28" s="389"/>
      <c r="T28" s="389"/>
      <c r="U28" s="389"/>
      <c r="V28" s="389"/>
      <c r="W28" s="389"/>
      <c r="X28" s="389"/>
      <c r="Y28" s="389"/>
      <c r="Z28" s="389"/>
      <c r="AA28" s="389">
        <v>3.5</v>
      </c>
      <c r="AB28" s="389">
        <v>3.5</v>
      </c>
      <c r="AC28" s="389">
        <v>4</v>
      </c>
    </row>
    <row r="29" spans="1:29" x14ac:dyDescent="0.2">
      <c r="A29" s="190"/>
      <c r="B29" s="63" t="s">
        <v>49</v>
      </c>
      <c r="C29" s="25" t="s">
        <v>144</v>
      </c>
      <c r="D29" s="26" t="s">
        <v>376</v>
      </c>
      <c r="E29" s="26" t="s">
        <v>67</v>
      </c>
      <c r="F29" s="389"/>
      <c r="G29" s="389"/>
      <c r="H29" s="389"/>
      <c r="I29" s="389"/>
      <c r="J29" s="389"/>
      <c r="K29" s="389"/>
      <c r="L29" s="389"/>
      <c r="M29" s="389">
        <v>4.5</v>
      </c>
      <c r="N29" s="389">
        <v>4.5</v>
      </c>
      <c r="O29" s="389">
        <v>5</v>
      </c>
      <c r="P29" s="389">
        <v>5.5</v>
      </c>
      <c r="Q29" s="389">
        <v>5.5</v>
      </c>
      <c r="R29" s="389"/>
      <c r="S29" s="389"/>
      <c r="T29" s="389"/>
      <c r="U29" s="389"/>
      <c r="V29" s="389"/>
      <c r="W29" s="389"/>
      <c r="X29" s="389"/>
      <c r="Y29" s="389">
        <v>3.5</v>
      </c>
      <c r="Z29" s="389">
        <v>3.5</v>
      </c>
      <c r="AA29" s="389">
        <v>3.5</v>
      </c>
      <c r="AB29" s="389">
        <v>4</v>
      </c>
      <c r="AC29" s="389">
        <v>3.5</v>
      </c>
    </row>
    <row r="30" spans="1:29" x14ac:dyDescent="0.2">
      <c r="A30" s="190"/>
      <c r="B30" s="379" t="s">
        <v>47</v>
      </c>
      <c r="C30" s="380" t="s">
        <v>144</v>
      </c>
      <c r="D30" s="373" t="s">
        <v>376</v>
      </c>
      <c r="E30" s="373" t="s">
        <v>67</v>
      </c>
      <c r="F30" s="390">
        <v>2.5</v>
      </c>
      <c r="G30" s="390">
        <v>4</v>
      </c>
      <c r="H30" s="390">
        <v>4</v>
      </c>
      <c r="I30" s="390">
        <v>4.5</v>
      </c>
      <c r="J30" s="390">
        <v>5</v>
      </c>
      <c r="K30" s="390">
        <v>5.5</v>
      </c>
      <c r="L30" s="390">
        <v>5.5</v>
      </c>
      <c r="M30" s="390">
        <v>5</v>
      </c>
      <c r="N30" s="390">
        <v>4.5</v>
      </c>
      <c r="O30" s="390">
        <v>5</v>
      </c>
      <c r="P30" s="390">
        <v>5</v>
      </c>
      <c r="Q30" s="390">
        <v>5.5</v>
      </c>
      <c r="R30" s="390">
        <v>2.5</v>
      </c>
      <c r="S30" s="390">
        <v>3</v>
      </c>
      <c r="T30" s="390">
        <v>3</v>
      </c>
      <c r="U30" s="390">
        <v>3</v>
      </c>
      <c r="V30" s="390">
        <v>3.5</v>
      </c>
      <c r="W30" s="390">
        <v>3</v>
      </c>
      <c r="X30" s="390">
        <v>3</v>
      </c>
      <c r="Y30" s="390">
        <v>2</v>
      </c>
      <c r="Z30" s="390">
        <v>2</v>
      </c>
      <c r="AA30" s="390">
        <v>3</v>
      </c>
      <c r="AB30" s="390">
        <v>3</v>
      </c>
      <c r="AC30" s="390">
        <v>3</v>
      </c>
    </row>
    <row r="31" spans="1:29" x14ac:dyDescent="0.2">
      <c r="A31" s="190"/>
      <c r="B31" s="63" t="s">
        <v>46</v>
      </c>
      <c r="C31" s="25" t="s">
        <v>144</v>
      </c>
      <c r="D31" s="26"/>
      <c r="E31" s="26" t="s">
        <v>69</v>
      </c>
      <c r="F31" s="389"/>
      <c r="G31" s="389"/>
      <c r="H31" s="389"/>
      <c r="I31" s="389">
        <v>5</v>
      </c>
      <c r="J31" s="389">
        <v>5</v>
      </c>
      <c r="K31" s="389">
        <v>5</v>
      </c>
      <c r="L31" s="389">
        <v>5.5</v>
      </c>
      <c r="M31" s="389">
        <v>5</v>
      </c>
      <c r="N31" s="389">
        <v>5</v>
      </c>
      <c r="O31" s="389">
        <v>5</v>
      </c>
      <c r="P31" s="389">
        <v>5.5</v>
      </c>
      <c r="Q31" s="389"/>
      <c r="R31" s="389"/>
      <c r="S31" s="389"/>
      <c r="T31" s="389"/>
      <c r="U31" s="389"/>
      <c r="V31" s="389">
        <v>4.5</v>
      </c>
      <c r="W31" s="389">
        <v>4</v>
      </c>
      <c r="X31" s="389">
        <v>4</v>
      </c>
      <c r="Y31" s="389"/>
      <c r="Z31" s="389">
        <v>4</v>
      </c>
      <c r="AA31" s="389">
        <v>4</v>
      </c>
      <c r="AB31" s="389">
        <v>4</v>
      </c>
      <c r="AC31" s="389"/>
    </row>
    <row r="32" spans="1:29" x14ac:dyDescent="0.2">
      <c r="A32" s="190"/>
      <c r="B32" s="379" t="s">
        <v>45</v>
      </c>
      <c r="C32" s="380" t="s">
        <v>144</v>
      </c>
      <c r="D32" s="373" t="s">
        <v>376</v>
      </c>
      <c r="E32" s="373" t="s">
        <v>67</v>
      </c>
      <c r="F32" s="390"/>
      <c r="G32" s="390"/>
      <c r="H32" s="390"/>
      <c r="I32" s="390"/>
      <c r="J32" s="390"/>
      <c r="K32" s="390"/>
      <c r="L32" s="390"/>
      <c r="M32" s="390">
        <v>4.5</v>
      </c>
      <c r="N32" s="390">
        <v>4.5</v>
      </c>
      <c r="O32" s="390">
        <v>4</v>
      </c>
      <c r="P32" s="390">
        <v>5</v>
      </c>
      <c r="Q32" s="390">
        <v>5</v>
      </c>
      <c r="R32" s="390"/>
      <c r="S32" s="390"/>
      <c r="T32" s="390"/>
      <c r="U32" s="390"/>
      <c r="V32" s="390"/>
      <c r="W32" s="390"/>
      <c r="X32" s="390"/>
      <c r="Y32" s="390">
        <v>5.5</v>
      </c>
      <c r="Z32" s="390">
        <v>5.5</v>
      </c>
      <c r="AA32" s="390">
        <v>4.5</v>
      </c>
      <c r="AB32" s="390">
        <v>3.5</v>
      </c>
      <c r="AC32" s="390">
        <v>3</v>
      </c>
    </row>
    <row r="33" spans="1:29" x14ac:dyDescent="0.2">
      <c r="A33" s="190"/>
      <c r="B33" s="63" t="s">
        <v>44</v>
      </c>
      <c r="C33" s="25" t="s">
        <v>144</v>
      </c>
      <c r="D33" s="26" t="s">
        <v>376</v>
      </c>
      <c r="E33" s="26" t="s">
        <v>67</v>
      </c>
      <c r="F33" s="389"/>
      <c r="G33" s="389"/>
      <c r="H33" s="389"/>
      <c r="I33" s="389"/>
      <c r="J33" s="389"/>
      <c r="K33" s="389"/>
      <c r="L33" s="389"/>
      <c r="M33" s="389">
        <v>4.5</v>
      </c>
      <c r="N33" s="389">
        <v>4.5</v>
      </c>
      <c r="O33" s="389">
        <v>4.5</v>
      </c>
      <c r="P33" s="389">
        <v>5.5</v>
      </c>
      <c r="Q33" s="389">
        <v>5.5</v>
      </c>
      <c r="R33" s="389"/>
      <c r="S33" s="389"/>
      <c r="T33" s="389"/>
      <c r="U33" s="389"/>
      <c r="V33" s="389"/>
      <c r="W33" s="389"/>
      <c r="X33" s="389"/>
      <c r="Y33" s="389">
        <v>4.5</v>
      </c>
      <c r="Z33" s="389">
        <v>4.5</v>
      </c>
      <c r="AA33" s="389">
        <v>4</v>
      </c>
      <c r="AB33" s="389">
        <v>5</v>
      </c>
      <c r="AC33" s="389">
        <v>5</v>
      </c>
    </row>
    <row r="34" spans="1:29" x14ac:dyDescent="0.2">
      <c r="A34" s="190"/>
      <c r="B34" s="63" t="s">
        <v>43</v>
      </c>
      <c r="C34" s="25" t="s">
        <v>144</v>
      </c>
      <c r="D34" s="26" t="s">
        <v>376</v>
      </c>
      <c r="E34" s="26" t="s">
        <v>67</v>
      </c>
      <c r="F34" s="389"/>
      <c r="G34" s="389"/>
      <c r="H34" s="389"/>
      <c r="I34" s="389"/>
      <c r="J34" s="389"/>
      <c r="K34" s="389"/>
      <c r="L34" s="389"/>
      <c r="M34" s="389">
        <v>4.5</v>
      </c>
      <c r="N34" s="389">
        <v>4.5</v>
      </c>
      <c r="O34" s="389">
        <v>4.5</v>
      </c>
      <c r="P34" s="389">
        <v>4.5</v>
      </c>
      <c r="Q34" s="389">
        <v>5</v>
      </c>
      <c r="R34" s="389"/>
      <c r="S34" s="389"/>
      <c r="T34" s="389"/>
      <c r="U34" s="389"/>
      <c r="V34" s="389"/>
      <c r="W34" s="389"/>
      <c r="X34" s="389"/>
      <c r="Y34" s="389"/>
      <c r="Z34" s="389"/>
      <c r="AA34" s="389"/>
      <c r="AB34" s="389"/>
      <c r="AC34" s="389">
        <v>3.5</v>
      </c>
    </row>
    <row r="35" spans="1:29" x14ac:dyDescent="0.2">
      <c r="A35" s="190"/>
      <c r="B35" s="381" t="s">
        <v>41</v>
      </c>
      <c r="C35" s="25" t="s">
        <v>144</v>
      </c>
      <c r="D35" s="26"/>
      <c r="E35" s="26" t="s">
        <v>67</v>
      </c>
      <c r="F35" s="389"/>
      <c r="G35" s="389"/>
      <c r="H35" s="389"/>
      <c r="I35" s="389"/>
      <c r="J35" s="389"/>
      <c r="K35" s="389"/>
      <c r="L35" s="389"/>
      <c r="M35" s="389"/>
      <c r="N35" s="389"/>
      <c r="O35" s="389"/>
      <c r="P35" s="389"/>
      <c r="Q35" s="389"/>
      <c r="R35" s="389"/>
      <c r="S35" s="389"/>
      <c r="T35" s="389"/>
      <c r="U35" s="389">
        <v>5</v>
      </c>
      <c r="V35" s="389">
        <v>5</v>
      </c>
      <c r="W35" s="389">
        <v>5.5</v>
      </c>
      <c r="X35" s="389">
        <v>5</v>
      </c>
      <c r="Y35" s="389">
        <v>5.5</v>
      </c>
      <c r="Z35" s="389"/>
      <c r="AA35" s="389"/>
      <c r="AB35" s="389"/>
      <c r="AC35" s="389"/>
    </row>
    <row r="36" spans="1:29" x14ac:dyDescent="0.2">
      <c r="A36" s="190"/>
      <c r="B36" s="63" t="s">
        <v>42</v>
      </c>
      <c r="C36" s="25" t="s">
        <v>144</v>
      </c>
      <c r="D36" s="26" t="s">
        <v>376</v>
      </c>
      <c r="E36" s="26" t="s">
        <v>67</v>
      </c>
      <c r="F36" s="389">
        <v>2.5</v>
      </c>
      <c r="G36" s="389">
        <v>4</v>
      </c>
      <c r="H36" s="389">
        <v>4.5</v>
      </c>
      <c r="I36" s="389">
        <v>5</v>
      </c>
      <c r="J36" s="389">
        <v>5</v>
      </c>
      <c r="K36" s="389">
        <v>4.5</v>
      </c>
      <c r="L36" s="389">
        <v>5</v>
      </c>
      <c r="M36" s="389">
        <v>5</v>
      </c>
      <c r="N36" s="389">
        <v>5</v>
      </c>
      <c r="O36" s="389">
        <v>5</v>
      </c>
      <c r="P36" s="389">
        <v>5.5</v>
      </c>
      <c r="Q36" s="389">
        <v>5.5</v>
      </c>
      <c r="R36" s="389"/>
      <c r="S36" s="389"/>
      <c r="T36" s="389">
        <v>3</v>
      </c>
      <c r="U36" s="389">
        <v>3</v>
      </c>
      <c r="V36" s="389">
        <v>2.5</v>
      </c>
      <c r="W36" s="389">
        <v>2.5</v>
      </c>
      <c r="X36" s="389">
        <v>2.5</v>
      </c>
      <c r="Y36" s="389">
        <v>3</v>
      </c>
      <c r="Z36" s="389">
        <v>3</v>
      </c>
      <c r="AA36" s="389">
        <v>3.5</v>
      </c>
      <c r="AB36" s="389">
        <v>3</v>
      </c>
      <c r="AC36" s="389">
        <v>3</v>
      </c>
    </row>
    <row r="37" spans="1:29" x14ac:dyDescent="0.2">
      <c r="B37" s="63" t="s">
        <v>48</v>
      </c>
      <c r="C37" s="25" t="s">
        <v>144</v>
      </c>
      <c r="D37" s="26" t="s">
        <v>376</v>
      </c>
      <c r="E37" s="26" t="s">
        <v>67</v>
      </c>
      <c r="F37" s="389"/>
      <c r="G37" s="389"/>
      <c r="H37" s="389"/>
      <c r="I37" s="389"/>
      <c r="J37" s="389">
        <v>5</v>
      </c>
      <c r="K37" s="389">
        <v>5</v>
      </c>
      <c r="L37" s="389">
        <v>5</v>
      </c>
      <c r="M37" s="389">
        <v>5</v>
      </c>
      <c r="N37" s="389">
        <v>5</v>
      </c>
      <c r="O37" s="389">
        <v>5.5</v>
      </c>
      <c r="P37" s="389">
        <v>5.5</v>
      </c>
      <c r="Q37" s="389"/>
      <c r="R37" s="389"/>
      <c r="S37" s="389"/>
      <c r="T37" s="389"/>
      <c r="U37" s="389"/>
      <c r="V37" s="389">
        <v>4.5</v>
      </c>
      <c r="W37" s="389">
        <v>4.5</v>
      </c>
      <c r="X37" s="389">
        <v>4.5</v>
      </c>
      <c r="Y37" s="389">
        <v>4.5</v>
      </c>
      <c r="Z37" s="389">
        <v>4.5</v>
      </c>
      <c r="AA37" s="389">
        <v>4.5</v>
      </c>
      <c r="AB37" s="389">
        <v>4.5</v>
      </c>
      <c r="AC37" s="389"/>
    </row>
    <row r="38" spans="1:29" x14ac:dyDescent="0.2">
      <c r="B38" s="63" t="s">
        <v>24</v>
      </c>
      <c r="C38" s="25" t="s">
        <v>144</v>
      </c>
      <c r="D38" s="26"/>
      <c r="E38" s="26" t="s">
        <v>67</v>
      </c>
      <c r="F38" s="389"/>
      <c r="G38" s="389"/>
      <c r="H38" s="389"/>
      <c r="I38" s="389"/>
      <c r="J38" s="389"/>
      <c r="K38" s="389"/>
      <c r="L38" s="389"/>
      <c r="M38" s="389"/>
      <c r="N38" s="389">
        <v>4.5</v>
      </c>
      <c r="O38" s="389">
        <v>4.5</v>
      </c>
      <c r="P38" s="389">
        <v>4</v>
      </c>
      <c r="Q38" s="389"/>
      <c r="R38" s="389"/>
      <c r="S38" s="389"/>
      <c r="T38" s="389"/>
      <c r="U38" s="389"/>
      <c r="V38" s="389"/>
      <c r="W38" s="389"/>
      <c r="X38" s="389"/>
      <c r="Y38" s="389"/>
      <c r="Z38" s="389">
        <v>5</v>
      </c>
      <c r="AA38" s="389">
        <v>5</v>
      </c>
      <c r="AB38" s="389">
        <v>5</v>
      </c>
      <c r="AC38" s="389"/>
    </row>
    <row r="39" spans="1:29" x14ac:dyDescent="0.2">
      <c r="B39" s="63" t="s">
        <v>40</v>
      </c>
      <c r="C39" s="25" t="s">
        <v>144</v>
      </c>
      <c r="D39" s="26"/>
      <c r="E39" s="26" t="s">
        <v>68</v>
      </c>
      <c r="F39" s="389">
        <v>3.5</v>
      </c>
      <c r="G39" s="389">
        <v>5</v>
      </c>
      <c r="H39" s="389">
        <v>5</v>
      </c>
      <c r="I39" s="389">
        <v>5</v>
      </c>
      <c r="J39" s="389">
        <v>5</v>
      </c>
      <c r="K39" s="389">
        <v>5</v>
      </c>
      <c r="L39" s="389">
        <v>5</v>
      </c>
      <c r="M39" s="389">
        <v>5.5</v>
      </c>
      <c r="N39" s="389">
        <v>5.5</v>
      </c>
      <c r="O39" s="389">
        <v>5.5</v>
      </c>
      <c r="P39" s="389">
        <v>5.5</v>
      </c>
      <c r="Q39" s="389">
        <v>5.5</v>
      </c>
      <c r="R39" s="389">
        <v>3.5</v>
      </c>
      <c r="S39" s="389">
        <v>3.5</v>
      </c>
      <c r="T39" s="389">
        <v>3.5</v>
      </c>
      <c r="U39" s="389">
        <v>4</v>
      </c>
      <c r="V39" s="389">
        <v>4</v>
      </c>
      <c r="W39" s="389">
        <v>4</v>
      </c>
      <c r="X39" s="389">
        <v>4</v>
      </c>
      <c r="Y39" s="389">
        <v>4</v>
      </c>
      <c r="Z39" s="389">
        <v>4</v>
      </c>
      <c r="AA39" s="389">
        <v>4</v>
      </c>
      <c r="AB39" s="389">
        <v>3.5</v>
      </c>
      <c r="AC39" s="389">
        <v>4</v>
      </c>
    </row>
    <row r="40" spans="1:29" x14ac:dyDescent="0.2">
      <c r="B40" s="63" t="s">
        <v>39</v>
      </c>
      <c r="C40" s="25" t="s">
        <v>144</v>
      </c>
      <c r="D40" s="26"/>
      <c r="E40" s="26" t="s">
        <v>68</v>
      </c>
      <c r="F40" s="389">
        <v>2</v>
      </c>
      <c r="G40" s="389">
        <v>3.5</v>
      </c>
      <c r="H40" s="389">
        <v>4</v>
      </c>
      <c r="I40" s="389">
        <v>4.5</v>
      </c>
      <c r="J40" s="389">
        <v>5</v>
      </c>
      <c r="K40" s="389">
        <v>4.5</v>
      </c>
      <c r="L40" s="389">
        <v>4</v>
      </c>
      <c r="M40" s="389">
        <v>4</v>
      </c>
      <c r="N40" s="389">
        <v>4</v>
      </c>
      <c r="O40" s="389">
        <v>4.5</v>
      </c>
      <c r="P40" s="389">
        <v>4.5</v>
      </c>
      <c r="Q40" s="389">
        <v>5</v>
      </c>
      <c r="R40" s="389">
        <v>3</v>
      </c>
      <c r="S40" s="389">
        <v>3.5</v>
      </c>
      <c r="T40" s="389">
        <v>3.5</v>
      </c>
      <c r="U40" s="389">
        <v>4</v>
      </c>
      <c r="V40" s="389">
        <v>4</v>
      </c>
      <c r="W40" s="389">
        <v>4</v>
      </c>
      <c r="X40" s="389">
        <v>4</v>
      </c>
      <c r="Y40" s="389">
        <v>3</v>
      </c>
      <c r="Z40" s="389">
        <v>3</v>
      </c>
      <c r="AA40" s="389">
        <v>3.5</v>
      </c>
      <c r="AB40" s="389">
        <v>3.5</v>
      </c>
      <c r="AC40" s="389">
        <v>3.5</v>
      </c>
    </row>
    <row r="41" spans="1:29" x14ac:dyDescent="0.2">
      <c r="B41" s="63" t="s">
        <v>38</v>
      </c>
      <c r="C41" s="25" t="s">
        <v>144</v>
      </c>
      <c r="D41" s="26" t="s">
        <v>376</v>
      </c>
      <c r="E41" s="26" t="s">
        <v>67</v>
      </c>
      <c r="F41" s="389"/>
      <c r="G41" s="389"/>
      <c r="H41" s="389"/>
      <c r="I41" s="389"/>
      <c r="J41" s="389"/>
      <c r="K41" s="389"/>
      <c r="L41" s="389"/>
      <c r="M41" s="389"/>
      <c r="N41" s="389">
        <v>5</v>
      </c>
      <c r="O41" s="389">
        <v>5</v>
      </c>
      <c r="P41" s="389">
        <v>5</v>
      </c>
      <c r="Q41" s="389">
        <v>5</v>
      </c>
      <c r="R41" s="389"/>
      <c r="S41" s="389"/>
      <c r="T41" s="389"/>
      <c r="U41" s="389"/>
      <c r="V41" s="389"/>
      <c r="W41" s="389"/>
      <c r="X41" s="389"/>
      <c r="Y41" s="389"/>
      <c r="Z41" s="389">
        <v>4.5</v>
      </c>
      <c r="AA41" s="389">
        <v>4.5</v>
      </c>
      <c r="AB41" s="389">
        <v>4.5</v>
      </c>
      <c r="AC41" s="389">
        <v>4</v>
      </c>
    </row>
    <row r="42" spans="1:29" x14ac:dyDescent="0.2">
      <c r="B42" s="379" t="s">
        <v>37</v>
      </c>
      <c r="C42" s="380" t="s">
        <v>144</v>
      </c>
      <c r="D42" s="373" t="s">
        <v>376</v>
      </c>
      <c r="E42" s="373" t="s">
        <v>67</v>
      </c>
      <c r="F42" s="390"/>
      <c r="G42" s="390"/>
      <c r="H42" s="390"/>
      <c r="I42" s="390"/>
      <c r="J42" s="390"/>
      <c r="K42" s="390"/>
      <c r="L42" s="390"/>
      <c r="M42" s="390"/>
      <c r="N42" s="390">
        <v>5</v>
      </c>
      <c r="O42" s="390">
        <v>5</v>
      </c>
      <c r="P42" s="390">
        <v>5</v>
      </c>
      <c r="Q42" s="390">
        <v>5</v>
      </c>
      <c r="R42" s="390"/>
      <c r="S42" s="390"/>
      <c r="T42" s="390"/>
      <c r="U42" s="390"/>
      <c r="V42" s="390"/>
      <c r="W42" s="390"/>
      <c r="X42" s="390"/>
      <c r="Y42" s="390"/>
      <c r="Z42" s="390">
        <v>4.5</v>
      </c>
      <c r="AA42" s="390">
        <v>4.5</v>
      </c>
      <c r="AB42" s="390">
        <v>4.5</v>
      </c>
      <c r="AC42" s="390">
        <v>4</v>
      </c>
    </row>
    <row r="43" spans="1:29" x14ac:dyDescent="0.2">
      <c r="B43" s="63" t="s">
        <v>35</v>
      </c>
      <c r="C43" s="25" t="s">
        <v>144</v>
      </c>
      <c r="D43" s="26"/>
      <c r="E43" s="26" t="s">
        <v>68</v>
      </c>
      <c r="F43" s="389">
        <v>3.5</v>
      </c>
      <c r="G43" s="389">
        <v>4</v>
      </c>
      <c r="H43" s="389">
        <v>4.5</v>
      </c>
      <c r="I43" s="389">
        <v>4.5</v>
      </c>
      <c r="J43" s="389">
        <v>5</v>
      </c>
      <c r="K43" s="389">
        <v>5</v>
      </c>
      <c r="L43" s="389">
        <v>5</v>
      </c>
      <c r="M43" s="389">
        <v>5</v>
      </c>
      <c r="N43" s="389">
        <v>5</v>
      </c>
      <c r="O43" s="389">
        <v>5</v>
      </c>
      <c r="P43" s="389">
        <v>5</v>
      </c>
      <c r="Q43" s="389">
        <v>5</v>
      </c>
      <c r="R43" s="389">
        <v>3</v>
      </c>
      <c r="S43" s="389">
        <v>3.5</v>
      </c>
      <c r="T43" s="389">
        <v>4</v>
      </c>
      <c r="U43" s="389">
        <v>4</v>
      </c>
      <c r="V43" s="389">
        <v>3.5</v>
      </c>
      <c r="W43" s="389">
        <v>3.5</v>
      </c>
      <c r="X43" s="389">
        <v>3.5</v>
      </c>
      <c r="Y43" s="389">
        <v>3.5</v>
      </c>
      <c r="Z43" s="389">
        <v>3.5</v>
      </c>
      <c r="AA43" s="389">
        <v>3.5</v>
      </c>
      <c r="AB43" s="389">
        <v>3.5</v>
      </c>
      <c r="AC43" s="389">
        <v>4</v>
      </c>
    </row>
    <row r="44" spans="1:29" x14ac:dyDescent="0.2">
      <c r="B44" s="63" t="s">
        <v>33</v>
      </c>
      <c r="C44" s="25" t="s">
        <v>144</v>
      </c>
      <c r="D44" s="26" t="s">
        <v>376</v>
      </c>
      <c r="E44" s="26" t="s">
        <v>68</v>
      </c>
      <c r="F44" s="389">
        <v>3.5</v>
      </c>
      <c r="G44" s="389">
        <v>4.5</v>
      </c>
      <c r="H44" s="389">
        <v>4.5</v>
      </c>
      <c r="I44" s="389">
        <v>4</v>
      </c>
      <c r="J44" s="389">
        <v>5.5</v>
      </c>
      <c r="K44" s="389">
        <v>5.5</v>
      </c>
      <c r="L44" s="389">
        <v>5</v>
      </c>
      <c r="M44" s="389">
        <v>5</v>
      </c>
      <c r="N44" s="389">
        <v>5</v>
      </c>
      <c r="O44" s="389">
        <v>5.5</v>
      </c>
      <c r="P44" s="389">
        <v>5.5</v>
      </c>
      <c r="Q44" s="389">
        <v>5.5</v>
      </c>
      <c r="R44" s="389"/>
      <c r="S44" s="389">
        <v>2</v>
      </c>
      <c r="T44" s="389">
        <v>2</v>
      </c>
      <c r="U44" s="389">
        <v>2.5</v>
      </c>
      <c r="V44" s="389">
        <v>3.5</v>
      </c>
      <c r="W44" s="389">
        <v>3.5</v>
      </c>
      <c r="X44" s="389">
        <v>3.5</v>
      </c>
      <c r="Y44" s="389">
        <v>3</v>
      </c>
      <c r="Z44" s="389">
        <v>3</v>
      </c>
      <c r="AA44" s="389">
        <v>3</v>
      </c>
      <c r="AB44" s="389">
        <v>3.5</v>
      </c>
      <c r="AC44" s="389">
        <v>3.5</v>
      </c>
    </row>
    <row r="45" spans="1:29" x14ac:dyDescent="0.2">
      <c r="B45" s="379" t="s">
        <v>32</v>
      </c>
      <c r="C45" s="380" t="s">
        <v>144</v>
      </c>
      <c r="D45" s="373" t="s">
        <v>376</v>
      </c>
      <c r="E45" s="373" t="s">
        <v>68</v>
      </c>
      <c r="F45" s="390">
        <v>4</v>
      </c>
      <c r="G45" s="390">
        <v>5</v>
      </c>
      <c r="H45" s="390">
        <v>5</v>
      </c>
      <c r="I45" s="390">
        <v>5</v>
      </c>
      <c r="J45" s="390">
        <v>5</v>
      </c>
      <c r="K45" s="390">
        <v>5.5</v>
      </c>
      <c r="L45" s="390">
        <v>5</v>
      </c>
      <c r="M45" s="390">
        <v>5.5</v>
      </c>
      <c r="N45" s="390">
        <v>5.5</v>
      </c>
      <c r="O45" s="390">
        <v>5.5</v>
      </c>
      <c r="P45" s="390">
        <v>6</v>
      </c>
      <c r="Q45" s="390">
        <v>6</v>
      </c>
      <c r="R45" s="390">
        <v>3</v>
      </c>
      <c r="S45" s="390">
        <v>3</v>
      </c>
      <c r="T45" s="390">
        <v>3</v>
      </c>
      <c r="U45" s="390">
        <v>3</v>
      </c>
      <c r="V45" s="390">
        <v>3.5</v>
      </c>
      <c r="W45" s="390">
        <v>3</v>
      </c>
      <c r="X45" s="390">
        <v>3</v>
      </c>
      <c r="Y45" s="390">
        <v>3.5</v>
      </c>
      <c r="Z45" s="390">
        <v>3.5</v>
      </c>
      <c r="AA45" s="390">
        <v>3.5</v>
      </c>
      <c r="AB45" s="390">
        <v>3</v>
      </c>
      <c r="AC45" s="390">
        <v>3.5</v>
      </c>
    </row>
    <row r="46" spans="1:29" x14ac:dyDescent="0.2">
      <c r="B46" s="63" t="s">
        <v>31</v>
      </c>
      <c r="C46" s="25" t="s">
        <v>144</v>
      </c>
      <c r="D46" s="26" t="s">
        <v>376</v>
      </c>
      <c r="E46" s="26" t="s">
        <v>68</v>
      </c>
      <c r="F46" s="389"/>
      <c r="G46" s="389">
        <v>5</v>
      </c>
      <c r="H46" s="389">
        <v>5</v>
      </c>
      <c r="I46" s="389">
        <v>5</v>
      </c>
      <c r="J46" s="389">
        <v>5.5</v>
      </c>
      <c r="K46" s="389">
        <v>5.5</v>
      </c>
      <c r="L46" s="389">
        <v>5</v>
      </c>
      <c r="M46" s="389">
        <v>5</v>
      </c>
      <c r="N46" s="389">
        <v>5</v>
      </c>
      <c r="O46" s="389">
        <v>5.5</v>
      </c>
      <c r="P46" s="389">
        <v>5.5</v>
      </c>
      <c r="Q46" s="389">
        <v>5.5</v>
      </c>
      <c r="R46" s="389"/>
      <c r="S46" s="389">
        <v>3</v>
      </c>
      <c r="T46" s="389">
        <v>3.5</v>
      </c>
      <c r="U46" s="389">
        <v>3.5</v>
      </c>
      <c r="V46" s="389">
        <v>3.5</v>
      </c>
      <c r="W46" s="389">
        <v>3.5</v>
      </c>
      <c r="X46" s="389">
        <v>3.5</v>
      </c>
      <c r="Y46" s="389">
        <v>3.5</v>
      </c>
      <c r="Z46" s="389">
        <v>3.5</v>
      </c>
      <c r="AA46" s="389">
        <v>3.5</v>
      </c>
      <c r="AB46" s="389">
        <v>3.5</v>
      </c>
      <c r="AC46" s="389">
        <v>3.5</v>
      </c>
    </row>
    <row r="47" spans="1:29" x14ac:dyDescent="0.2">
      <c r="B47" s="63" t="s">
        <v>358</v>
      </c>
      <c r="C47" s="25" t="s">
        <v>144</v>
      </c>
      <c r="D47" s="26" t="s">
        <v>376</v>
      </c>
      <c r="E47" s="26" t="s">
        <v>68</v>
      </c>
      <c r="F47" s="389">
        <v>1</v>
      </c>
      <c r="G47" s="389">
        <v>2.5</v>
      </c>
      <c r="H47" s="389">
        <v>3.5</v>
      </c>
      <c r="I47" s="389">
        <v>3.5</v>
      </c>
      <c r="J47" s="389">
        <v>4</v>
      </c>
      <c r="K47" s="389">
        <v>4.5</v>
      </c>
      <c r="L47" s="389">
        <v>5</v>
      </c>
      <c r="M47" s="389">
        <v>5</v>
      </c>
      <c r="N47" s="389">
        <v>5</v>
      </c>
      <c r="O47" s="389">
        <v>5</v>
      </c>
      <c r="P47" s="389">
        <v>5.5</v>
      </c>
      <c r="Q47" s="389">
        <v>5.5</v>
      </c>
      <c r="R47" s="389"/>
      <c r="S47" s="389"/>
      <c r="T47" s="389">
        <v>3</v>
      </c>
      <c r="U47" s="389">
        <v>3</v>
      </c>
      <c r="V47" s="389">
        <v>2.5</v>
      </c>
      <c r="W47" s="389">
        <v>2.5</v>
      </c>
      <c r="X47" s="389">
        <v>3.5</v>
      </c>
      <c r="Y47" s="389">
        <v>3</v>
      </c>
      <c r="Z47" s="389">
        <v>3</v>
      </c>
      <c r="AA47" s="389">
        <v>3.5</v>
      </c>
      <c r="AB47" s="389">
        <v>3</v>
      </c>
      <c r="AC47" s="389">
        <v>3</v>
      </c>
    </row>
    <row r="48" spans="1:29" x14ac:dyDescent="0.2">
      <c r="B48" s="63" t="s">
        <v>30</v>
      </c>
      <c r="C48" s="25" t="s">
        <v>144</v>
      </c>
      <c r="D48" s="26"/>
      <c r="E48" s="26" t="s">
        <v>67</v>
      </c>
      <c r="F48" s="389">
        <v>2.5</v>
      </c>
      <c r="G48" s="389">
        <v>3.5</v>
      </c>
      <c r="H48" s="389">
        <v>4.5</v>
      </c>
      <c r="I48" s="389">
        <v>4.5</v>
      </c>
      <c r="J48" s="389">
        <v>5</v>
      </c>
      <c r="K48" s="389">
        <v>5</v>
      </c>
      <c r="L48" s="389">
        <v>5</v>
      </c>
      <c r="M48" s="389">
        <v>4.5</v>
      </c>
      <c r="N48" s="389">
        <v>4.5</v>
      </c>
      <c r="O48" s="389">
        <v>4.5</v>
      </c>
      <c r="P48" s="389">
        <v>5</v>
      </c>
      <c r="Q48" s="389">
        <v>5</v>
      </c>
      <c r="R48" s="389">
        <v>2</v>
      </c>
      <c r="S48" s="389">
        <v>1.5</v>
      </c>
      <c r="T48" s="389">
        <v>2</v>
      </c>
      <c r="U48" s="389">
        <v>3.5</v>
      </c>
      <c r="V48" s="389">
        <v>2.5</v>
      </c>
      <c r="W48" s="389">
        <v>3</v>
      </c>
      <c r="X48" s="389">
        <v>3</v>
      </c>
      <c r="Y48" s="389">
        <v>3</v>
      </c>
      <c r="Z48" s="389">
        <v>3</v>
      </c>
      <c r="AA48" s="389">
        <v>3</v>
      </c>
      <c r="AB48" s="389">
        <v>3</v>
      </c>
      <c r="AC48" s="389">
        <v>3</v>
      </c>
    </row>
    <row r="49" spans="2:29" x14ac:dyDescent="0.2">
      <c r="B49" s="63" t="s">
        <v>29</v>
      </c>
      <c r="C49" s="25" t="s">
        <v>144</v>
      </c>
      <c r="D49" s="26"/>
      <c r="E49" s="26" t="s">
        <v>68</v>
      </c>
      <c r="F49" s="389">
        <v>2.5</v>
      </c>
      <c r="G49" s="389">
        <v>4.5</v>
      </c>
      <c r="H49" s="389">
        <v>4.5</v>
      </c>
      <c r="I49" s="389">
        <v>5</v>
      </c>
      <c r="J49" s="389">
        <v>5.5</v>
      </c>
      <c r="K49" s="389">
        <v>5.5</v>
      </c>
      <c r="L49" s="389">
        <v>5</v>
      </c>
      <c r="M49" s="389">
        <v>5</v>
      </c>
      <c r="N49" s="389">
        <v>5</v>
      </c>
      <c r="O49" s="389">
        <v>5</v>
      </c>
      <c r="P49" s="389">
        <v>5.5</v>
      </c>
      <c r="Q49" s="389">
        <v>5.5</v>
      </c>
      <c r="R49" s="389"/>
      <c r="S49" s="389">
        <v>2</v>
      </c>
      <c r="T49" s="389">
        <v>2.5</v>
      </c>
      <c r="U49" s="389">
        <v>3</v>
      </c>
      <c r="V49" s="389">
        <v>3.5</v>
      </c>
      <c r="W49" s="389">
        <v>3</v>
      </c>
      <c r="X49" s="389">
        <v>3.5</v>
      </c>
      <c r="Y49" s="389">
        <v>4</v>
      </c>
      <c r="Z49" s="389">
        <v>4</v>
      </c>
      <c r="AA49" s="389">
        <v>4</v>
      </c>
      <c r="AB49" s="389">
        <v>2.5</v>
      </c>
      <c r="AC49" s="389">
        <v>2.5</v>
      </c>
    </row>
    <row r="50" spans="2:29" x14ac:dyDescent="0.2">
      <c r="B50" s="63" t="s">
        <v>28</v>
      </c>
      <c r="C50" s="25" t="s">
        <v>144</v>
      </c>
      <c r="D50" s="26" t="s">
        <v>376</v>
      </c>
      <c r="E50" s="26" t="s">
        <v>69</v>
      </c>
      <c r="F50" s="389"/>
      <c r="G50" s="389"/>
      <c r="H50" s="389"/>
      <c r="I50" s="389"/>
      <c r="J50" s="389"/>
      <c r="K50" s="389"/>
      <c r="L50" s="389"/>
      <c r="M50" s="389">
        <v>5.5</v>
      </c>
      <c r="N50" s="389">
        <v>5.5</v>
      </c>
      <c r="O50" s="389">
        <v>5.5</v>
      </c>
      <c r="P50" s="389">
        <v>5.5</v>
      </c>
      <c r="Q50" s="389">
        <v>6</v>
      </c>
      <c r="R50" s="389"/>
      <c r="S50" s="389"/>
      <c r="T50" s="389"/>
      <c r="U50" s="389"/>
      <c r="V50" s="389"/>
      <c r="W50" s="389"/>
      <c r="X50" s="389"/>
      <c r="Y50" s="389">
        <v>4.5</v>
      </c>
      <c r="Z50" s="389">
        <v>4.5</v>
      </c>
      <c r="AA50" s="389">
        <v>4.5</v>
      </c>
      <c r="AB50" s="389">
        <v>4.5</v>
      </c>
      <c r="AC50" s="389">
        <v>4.5</v>
      </c>
    </row>
    <row r="51" spans="2:29" x14ac:dyDescent="0.2">
      <c r="B51" s="63" t="s">
        <v>27</v>
      </c>
      <c r="C51" s="25" t="s">
        <v>144</v>
      </c>
      <c r="D51" s="26" t="s">
        <v>376</v>
      </c>
      <c r="E51" s="26" t="s">
        <v>69</v>
      </c>
      <c r="F51" s="389">
        <v>2</v>
      </c>
      <c r="G51" s="389">
        <v>4</v>
      </c>
      <c r="H51" s="389">
        <v>5</v>
      </c>
      <c r="I51" s="389">
        <v>5</v>
      </c>
      <c r="J51" s="389">
        <v>5</v>
      </c>
      <c r="K51" s="389">
        <v>5</v>
      </c>
      <c r="L51" s="389">
        <v>5</v>
      </c>
      <c r="M51" s="389">
        <v>5</v>
      </c>
      <c r="N51" s="389">
        <v>5</v>
      </c>
      <c r="O51" s="389">
        <v>5</v>
      </c>
      <c r="P51" s="389">
        <v>5.5</v>
      </c>
      <c r="Q51" s="389">
        <v>5.5</v>
      </c>
      <c r="R51" s="389"/>
      <c r="S51" s="389"/>
      <c r="T51" s="389">
        <v>3.5</v>
      </c>
      <c r="U51" s="389">
        <v>3.5</v>
      </c>
      <c r="V51" s="389">
        <v>3.5</v>
      </c>
      <c r="W51" s="389">
        <v>3</v>
      </c>
      <c r="X51" s="389">
        <v>3.5</v>
      </c>
      <c r="Y51" s="389">
        <v>3.5</v>
      </c>
      <c r="Z51" s="389">
        <v>3.5</v>
      </c>
      <c r="AA51" s="389">
        <v>3.5</v>
      </c>
      <c r="AB51" s="389">
        <v>3.5</v>
      </c>
      <c r="AC51" s="389">
        <v>3.5</v>
      </c>
    </row>
    <row r="52" spans="2:29" x14ac:dyDescent="0.2">
      <c r="B52" s="63" t="s">
        <v>26</v>
      </c>
      <c r="C52" s="25" t="s">
        <v>144</v>
      </c>
      <c r="D52" s="26" t="s">
        <v>376</v>
      </c>
      <c r="E52" s="26" t="s">
        <v>68</v>
      </c>
      <c r="F52" s="389">
        <v>1</v>
      </c>
      <c r="G52" s="389">
        <v>3.5</v>
      </c>
      <c r="H52" s="389">
        <v>3</v>
      </c>
      <c r="I52" s="389">
        <v>3</v>
      </c>
      <c r="J52" s="389">
        <v>3.5</v>
      </c>
      <c r="K52" s="389">
        <v>4</v>
      </c>
      <c r="L52" s="389">
        <v>5</v>
      </c>
      <c r="M52" s="389">
        <v>5.5</v>
      </c>
      <c r="N52" s="389">
        <v>5</v>
      </c>
      <c r="O52" s="389">
        <v>5</v>
      </c>
      <c r="P52" s="389">
        <v>5</v>
      </c>
      <c r="Q52" s="389"/>
      <c r="R52" s="389"/>
      <c r="S52" s="389">
        <v>1.5</v>
      </c>
      <c r="T52" s="389">
        <v>1.5</v>
      </c>
      <c r="U52" s="389">
        <v>2.5</v>
      </c>
      <c r="V52" s="389">
        <v>2</v>
      </c>
      <c r="W52" s="389">
        <v>3</v>
      </c>
      <c r="X52" s="389">
        <v>4</v>
      </c>
      <c r="Y52" s="389">
        <v>4</v>
      </c>
      <c r="Z52" s="389">
        <v>3.5</v>
      </c>
      <c r="AA52" s="389">
        <v>3.5</v>
      </c>
      <c r="AB52" s="389">
        <v>3.5</v>
      </c>
      <c r="AC52" s="389"/>
    </row>
    <row r="53" spans="2:29" x14ac:dyDescent="0.2">
      <c r="B53" s="63" t="s">
        <v>25</v>
      </c>
      <c r="C53" s="25" t="s">
        <v>144</v>
      </c>
      <c r="D53" s="26" t="s">
        <v>376</v>
      </c>
      <c r="E53" s="26" t="s">
        <v>69</v>
      </c>
      <c r="F53" s="389"/>
      <c r="G53" s="389"/>
      <c r="H53" s="389"/>
      <c r="I53" s="389"/>
      <c r="J53" s="389"/>
      <c r="K53" s="389"/>
      <c r="L53" s="389">
        <v>5</v>
      </c>
      <c r="M53" s="389">
        <v>5</v>
      </c>
      <c r="N53" s="389">
        <v>5</v>
      </c>
      <c r="O53" s="389">
        <v>5</v>
      </c>
      <c r="P53" s="389">
        <v>5</v>
      </c>
      <c r="Q53" s="389"/>
      <c r="R53" s="389"/>
      <c r="S53" s="389"/>
      <c r="T53" s="389"/>
      <c r="U53" s="389"/>
      <c r="V53" s="389"/>
      <c r="W53" s="389"/>
      <c r="X53" s="389"/>
      <c r="Y53" s="389"/>
      <c r="Z53" s="389">
        <v>3.5</v>
      </c>
      <c r="AA53" s="389">
        <v>3.5</v>
      </c>
      <c r="AB53" s="389">
        <v>3.5</v>
      </c>
      <c r="AC53" s="389"/>
    </row>
    <row r="54" spans="2:29" ht="15" thickBot="1" x14ac:dyDescent="0.25">
      <c r="B54" s="64" t="s">
        <v>23</v>
      </c>
      <c r="C54" s="44" t="s">
        <v>144</v>
      </c>
      <c r="D54" s="378" t="s">
        <v>376</v>
      </c>
      <c r="E54" s="378" t="s">
        <v>68</v>
      </c>
      <c r="F54" s="391"/>
      <c r="G54" s="391"/>
      <c r="H54" s="391"/>
      <c r="I54" s="391"/>
      <c r="J54" s="391">
        <v>5.5</v>
      </c>
      <c r="K54" s="391">
        <v>5.5</v>
      </c>
      <c r="L54" s="391">
        <v>5</v>
      </c>
      <c r="M54" s="391">
        <v>5</v>
      </c>
      <c r="N54" s="391">
        <v>5</v>
      </c>
      <c r="O54" s="391">
        <v>5.5</v>
      </c>
      <c r="P54" s="391">
        <v>5.5</v>
      </c>
      <c r="Q54" s="391">
        <v>5.5</v>
      </c>
      <c r="R54" s="391"/>
      <c r="S54" s="391"/>
      <c r="T54" s="391"/>
      <c r="U54" s="391"/>
      <c r="V54" s="391">
        <v>5</v>
      </c>
      <c r="W54" s="391">
        <v>5</v>
      </c>
      <c r="X54" s="391">
        <v>5</v>
      </c>
      <c r="Y54" s="391">
        <v>5</v>
      </c>
      <c r="Z54" s="391">
        <v>5</v>
      </c>
      <c r="AA54" s="391">
        <v>4</v>
      </c>
      <c r="AB54" s="391">
        <v>3.5</v>
      </c>
      <c r="AC54" s="391">
        <v>4.5</v>
      </c>
    </row>
    <row r="55" spans="2:29" x14ac:dyDescent="0.2">
      <c r="B55" s="63" t="s">
        <v>22</v>
      </c>
      <c r="C55" s="25" t="s">
        <v>124</v>
      </c>
      <c r="D55" s="26" t="s">
        <v>377</v>
      </c>
      <c r="E55" s="26" t="s">
        <v>68</v>
      </c>
      <c r="F55" s="389"/>
      <c r="G55" s="389"/>
      <c r="H55" s="389"/>
      <c r="I55" s="389"/>
      <c r="J55" s="389"/>
      <c r="K55" s="389"/>
      <c r="L55" s="389">
        <v>3.5</v>
      </c>
      <c r="M55" s="389"/>
      <c r="N55" s="389"/>
      <c r="O55" s="389"/>
      <c r="P55" s="389"/>
      <c r="Q55" s="389"/>
      <c r="R55" s="389"/>
      <c r="S55" s="389"/>
      <c r="T55" s="389"/>
      <c r="U55" s="389"/>
      <c r="V55" s="389"/>
      <c r="W55" s="389"/>
      <c r="X55" s="431">
        <v>3</v>
      </c>
      <c r="Y55" s="389"/>
      <c r="Z55" s="389"/>
      <c r="AA55" s="389"/>
      <c r="AB55" s="389"/>
      <c r="AC55" s="389"/>
    </row>
    <row r="56" spans="2:29" x14ac:dyDescent="0.2">
      <c r="B56" s="63" t="s">
        <v>21</v>
      </c>
      <c r="C56" s="25" t="s">
        <v>124</v>
      </c>
      <c r="D56" s="26" t="s">
        <v>377</v>
      </c>
      <c r="E56" s="26" t="s">
        <v>70</v>
      </c>
      <c r="F56" s="389"/>
      <c r="G56" s="389"/>
      <c r="H56" s="389"/>
      <c r="I56" s="389"/>
      <c r="J56" s="389"/>
      <c r="K56" s="389"/>
      <c r="L56" s="389">
        <v>2.5</v>
      </c>
      <c r="M56" s="389">
        <v>2.5</v>
      </c>
      <c r="N56" s="389">
        <v>2.5</v>
      </c>
      <c r="O56" s="389">
        <v>3</v>
      </c>
      <c r="P56" s="389">
        <v>3</v>
      </c>
      <c r="Q56" s="389">
        <v>4.5</v>
      </c>
      <c r="R56" s="389"/>
      <c r="S56" s="389"/>
      <c r="T56" s="389"/>
      <c r="U56" s="389"/>
      <c r="V56" s="389"/>
      <c r="W56" s="389"/>
      <c r="X56" s="389">
        <v>2</v>
      </c>
      <c r="Y56" s="389">
        <v>2.5</v>
      </c>
      <c r="Z56" s="389">
        <v>2</v>
      </c>
      <c r="AA56" s="389">
        <v>2.5</v>
      </c>
      <c r="AB56" s="389">
        <v>2.5</v>
      </c>
      <c r="AC56" s="389">
        <v>4.5</v>
      </c>
    </row>
    <row r="57" spans="2:29" x14ac:dyDescent="0.2">
      <c r="B57" s="63" t="s">
        <v>20</v>
      </c>
      <c r="C57" s="25" t="s">
        <v>124</v>
      </c>
      <c r="D57" s="26"/>
      <c r="E57" s="26" t="s">
        <v>68</v>
      </c>
      <c r="F57" s="389"/>
      <c r="G57" s="389"/>
      <c r="H57" s="389"/>
      <c r="I57" s="389"/>
      <c r="J57" s="389"/>
      <c r="K57" s="389"/>
      <c r="L57" s="389" t="s">
        <v>382</v>
      </c>
      <c r="M57" s="389" t="s">
        <v>382</v>
      </c>
      <c r="N57" s="389" t="s">
        <v>382</v>
      </c>
      <c r="O57" s="389" t="s">
        <v>382</v>
      </c>
      <c r="P57" s="389" t="s">
        <v>382</v>
      </c>
      <c r="Q57" s="389" t="s">
        <v>382</v>
      </c>
      <c r="R57" s="389"/>
      <c r="S57" s="389"/>
      <c r="T57" s="389"/>
      <c r="U57" s="389"/>
      <c r="V57" s="389"/>
      <c r="W57" s="389"/>
      <c r="X57" s="389" t="s">
        <v>389</v>
      </c>
      <c r="Y57" s="389" t="s">
        <v>389</v>
      </c>
      <c r="Z57" s="389" t="s">
        <v>389</v>
      </c>
      <c r="AA57" s="389" t="s">
        <v>389</v>
      </c>
      <c r="AB57" s="389" t="s">
        <v>389</v>
      </c>
      <c r="AC57" s="389" t="s">
        <v>389</v>
      </c>
    </row>
    <row r="58" spans="2:29" x14ac:dyDescent="0.2">
      <c r="B58" s="63" t="s">
        <v>19</v>
      </c>
      <c r="C58" s="25" t="s">
        <v>124</v>
      </c>
      <c r="D58" s="26" t="s">
        <v>377</v>
      </c>
      <c r="E58" s="26" t="s">
        <v>67</v>
      </c>
      <c r="F58" s="389"/>
      <c r="G58" s="389"/>
      <c r="H58" s="389"/>
      <c r="I58" s="389"/>
      <c r="J58" s="389"/>
      <c r="K58" s="389"/>
      <c r="L58" s="389">
        <v>3</v>
      </c>
      <c r="M58" s="389">
        <v>4</v>
      </c>
      <c r="N58" s="389">
        <v>4</v>
      </c>
      <c r="O58" s="389">
        <v>4.5</v>
      </c>
      <c r="P58" s="389">
        <v>5</v>
      </c>
      <c r="Q58" s="389">
        <v>5.5</v>
      </c>
      <c r="R58" s="389"/>
      <c r="S58" s="389"/>
      <c r="T58" s="389"/>
      <c r="U58" s="389"/>
      <c r="V58" s="389"/>
      <c r="W58" s="389"/>
      <c r="X58" s="389">
        <v>3</v>
      </c>
      <c r="Y58" s="389">
        <v>3</v>
      </c>
      <c r="Z58" s="389">
        <v>4</v>
      </c>
      <c r="AA58" s="389">
        <v>3.5</v>
      </c>
      <c r="AB58" s="389">
        <v>3.5</v>
      </c>
      <c r="AC58" s="389">
        <v>3.5</v>
      </c>
    </row>
    <row r="59" spans="2:29" x14ac:dyDescent="0.2">
      <c r="B59" s="63" t="s">
        <v>18</v>
      </c>
      <c r="C59" s="25" t="s">
        <v>124</v>
      </c>
      <c r="D59" s="26"/>
      <c r="E59" s="26" t="s">
        <v>67</v>
      </c>
      <c r="F59" s="389"/>
      <c r="G59" s="389"/>
      <c r="H59" s="389"/>
      <c r="I59" s="389"/>
      <c r="J59" s="389"/>
      <c r="K59" s="389"/>
      <c r="L59" s="389">
        <v>2.5</v>
      </c>
      <c r="M59" s="389">
        <v>3</v>
      </c>
      <c r="N59" s="389">
        <v>3</v>
      </c>
      <c r="O59" s="389"/>
      <c r="P59" s="389"/>
      <c r="Q59" s="389"/>
      <c r="R59" s="389"/>
      <c r="S59" s="389"/>
      <c r="T59" s="389"/>
      <c r="U59" s="389"/>
      <c r="V59" s="389"/>
      <c r="W59" s="389"/>
      <c r="X59" s="389">
        <v>1</v>
      </c>
      <c r="Y59" s="389">
        <v>3</v>
      </c>
      <c r="Z59" s="389"/>
      <c r="AA59" s="389"/>
      <c r="AB59" s="389"/>
      <c r="AC59" s="389"/>
    </row>
    <row r="60" spans="2:29" x14ac:dyDescent="0.2">
      <c r="B60" s="63" t="s">
        <v>16</v>
      </c>
      <c r="C60" s="25" t="s">
        <v>124</v>
      </c>
      <c r="D60" s="26" t="s">
        <v>377</v>
      </c>
      <c r="E60" s="26" t="s">
        <v>68</v>
      </c>
      <c r="F60" s="389"/>
      <c r="G60" s="389"/>
      <c r="H60" s="389"/>
      <c r="I60" s="389"/>
      <c r="J60" s="389"/>
      <c r="K60" s="389"/>
      <c r="L60" s="389" t="s">
        <v>383</v>
      </c>
      <c r="M60" s="389" t="s">
        <v>383</v>
      </c>
      <c r="N60" s="389" t="s">
        <v>383</v>
      </c>
      <c r="O60" s="389"/>
      <c r="P60" s="389"/>
      <c r="Q60" s="389"/>
      <c r="R60" s="389"/>
      <c r="S60" s="389"/>
      <c r="T60" s="389"/>
      <c r="U60" s="389"/>
      <c r="V60" s="389"/>
      <c r="W60" s="389"/>
      <c r="X60" s="389" t="s">
        <v>390</v>
      </c>
      <c r="Y60" s="389" t="s">
        <v>390</v>
      </c>
      <c r="Z60" s="389" t="s">
        <v>390</v>
      </c>
      <c r="AA60" s="389"/>
      <c r="AB60" s="389"/>
      <c r="AC60" s="389"/>
    </row>
    <row r="61" spans="2:29" x14ac:dyDescent="0.2">
      <c r="B61" s="63" t="s">
        <v>15</v>
      </c>
      <c r="C61" s="25" t="s">
        <v>124</v>
      </c>
      <c r="D61" s="26" t="s">
        <v>377</v>
      </c>
      <c r="E61" s="26" t="s">
        <v>67</v>
      </c>
      <c r="F61" s="389"/>
      <c r="G61" s="389"/>
      <c r="H61" s="389"/>
      <c r="I61" s="389"/>
      <c r="J61" s="389"/>
      <c r="K61" s="389"/>
      <c r="L61" s="389" t="s">
        <v>391</v>
      </c>
      <c r="M61" s="389" t="s">
        <v>389</v>
      </c>
      <c r="N61" s="389" t="s">
        <v>389</v>
      </c>
      <c r="O61" s="389" t="s">
        <v>382</v>
      </c>
      <c r="P61" s="389">
        <v>5.5</v>
      </c>
      <c r="Q61" s="389">
        <v>5</v>
      </c>
      <c r="R61" s="389"/>
      <c r="S61" s="389"/>
      <c r="T61" s="389"/>
      <c r="U61" s="389"/>
      <c r="V61" s="389"/>
      <c r="W61" s="389"/>
      <c r="X61" s="389" t="s">
        <v>391</v>
      </c>
      <c r="Y61" s="389"/>
      <c r="Z61" s="389"/>
      <c r="AA61" s="389"/>
      <c r="AB61" s="389"/>
      <c r="AC61" s="389"/>
    </row>
    <row r="62" spans="2:29" x14ac:dyDescent="0.2">
      <c r="B62" s="63" t="s">
        <v>13</v>
      </c>
      <c r="C62" s="25" t="s">
        <v>124</v>
      </c>
      <c r="D62" s="26" t="s">
        <v>377</v>
      </c>
      <c r="E62" s="26" t="s">
        <v>68</v>
      </c>
      <c r="F62" s="389"/>
      <c r="G62" s="389"/>
      <c r="H62" s="389"/>
      <c r="I62" s="389"/>
      <c r="J62" s="389"/>
      <c r="K62" s="389"/>
      <c r="L62" s="389">
        <v>4.5</v>
      </c>
      <c r="M62" s="389">
        <v>4.5</v>
      </c>
      <c r="N62" s="389">
        <v>4.5</v>
      </c>
      <c r="O62" s="389">
        <v>4.5</v>
      </c>
      <c r="P62" s="389">
        <v>4.5</v>
      </c>
      <c r="Q62" s="389">
        <v>4</v>
      </c>
      <c r="R62" s="389"/>
      <c r="S62" s="389"/>
      <c r="T62" s="389"/>
      <c r="U62" s="389"/>
      <c r="V62" s="389"/>
      <c r="W62" s="389"/>
      <c r="X62" s="389">
        <v>3</v>
      </c>
      <c r="Y62" s="389">
        <v>3</v>
      </c>
      <c r="Z62" s="389">
        <v>3</v>
      </c>
      <c r="AA62" s="389">
        <v>3</v>
      </c>
      <c r="AB62" s="389">
        <v>3.5</v>
      </c>
      <c r="AC62" s="389">
        <v>3.5</v>
      </c>
    </row>
    <row r="63" spans="2:29" x14ac:dyDescent="0.2">
      <c r="B63" s="63" t="s">
        <v>12</v>
      </c>
      <c r="C63" s="25" t="s">
        <v>124</v>
      </c>
      <c r="D63" s="26"/>
      <c r="E63" s="26" t="s">
        <v>67</v>
      </c>
      <c r="F63" s="389"/>
      <c r="G63" s="389"/>
      <c r="H63" s="389"/>
      <c r="I63" s="389"/>
      <c r="J63" s="389"/>
      <c r="K63" s="389"/>
      <c r="L63" s="389">
        <v>1</v>
      </c>
      <c r="M63" s="389">
        <v>1</v>
      </c>
      <c r="N63" s="389">
        <v>1</v>
      </c>
      <c r="O63" s="389">
        <v>1.5</v>
      </c>
      <c r="P63" s="389"/>
      <c r="Q63" s="389">
        <v>3.5</v>
      </c>
      <c r="R63" s="389"/>
      <c r="S63" s="389"/>
      <c r="T63" s="389"/>
      <c r="U63" s="389"/>
      <c r="V63" s="389"/>
      <c r="W63" s="389"/>
      <c r="X63" s="389">
        <v>1</v>
      </c>
      <c r="Y63" s="389"/>
      <c r="Z63" s="389"/>
      <c r="AA63" s="389"/>
      <c r="AB63" s="389"/>
      <c r="AC63" s="389"/>
    </row>
    <row r="64" spans="2:29" x14ac:dyDescent="0.2">
      <c r="B64" s="63" t="s">
        <v>11</v>
      </c>
      <c r="C64" s="25" t="s">
        <v>124</v>
      </c>
      <c r="D64" s="26" t="s">
        <v>377</v>
      </c>
      <c r="E64" s="26" t="s">
        <v>67</v>
      </c>
      <c r="F64" s="389"/>
      <c r="G64" s="389"/>
      <c r="H64" s="389"/>
      <c r="I64" s="389"/>
      <c r="J64" s="389"/>
      <c r="K64" s="389"/>
      <c r="L64" s="389"/>
      <c r="M64" s="389"/>
      <c r="N64" s="389">
        <v>3.5</v>
      </c>
      <c r="O64" s="389"/>
      <c r="P64" s="389">
        <v>3.5</v>
      </c>
      <c r="Q64" s="389">
        <v>3.5</v>
      </c>
      <c r="R64" s="389"/>
      <c r="S64" s="389"/>
      <c r="T64" s="389"/>
      <c r="U64" s="389"/>
      <c r="V64" s="389"/>
      <c r="W64" s="389"/>
      <c r="X64" s="389"/>
      <c r="Y64" s="389"/>
      <c r="Z64" s="389"/>
      <c r="AA64" s="389">
        <v>3.5</v>
      </c>
      <c r="AB64" s="389">
        <v>3.5</v>
      </c>
      <c r="AC64" s="389">
        <v>3.5</v>
      </c>
    </row>
    <row r="65" spans="2:29" x14ac:dyDescent="0.2">
      <c r="B65" s="63" t="s">
        <v>10</v>
      </c>
      <c r="C65" s="25" t="s">
        <v>124</v>
      </c>
      <c r="D65" s="26" t="s">
        <v>377</v>
      </c>
      <c r="E65" s="26" t="s">
        <v>68</v>
      </c>
      <c r="F65" s="389"/>
      <c r="G65" s="389"/>
      <c r="H65" s="389"/>
      <c r="I65" s="389"/>
      <c r="J65" s="389"/>
      <c r="K65" s="389"/>
      <c r="L65" s="389" t="s">
        <v>383</v>
      </c>
      <c r="M65" s="389" t="s">
        <v>383</v>
      </c>
      <c r="N65" s="389" t="s">
        <v>383</v>
      </c>
      <c r="O65" s="389" t="s">
        <v>383</v>
      </c>
      <c r="P65" s="389" t="s">
        <v>383</v>
      </c>
      <c r="Q65" s="389" t="s">
        <v>383</v>
      </c>
      <c r="R65" s="389"/>
      <c r="S65" s="389"/>
      <c r="T65" s="389"/>
      <c r="U65" s="389"/>
      <c r="V65" s="389"/>
      <c r="W65" s="389"/>
      <c r="X65" s="389" t="s">
        <v>390</v>
      </c>
      <c r="Y65" s="389" t="s">
        <v>390</v>
      </c>
      <c r="Z65" s="389" t="s">
        <v>389</v>
      </c>
      <c r="AA65" s="389" t="s">
        <v>390</v>
      </c>
      <c r="AB65" s="389" t="s">
        <v>390</v>
      </c>
      <c r="AC65" s="389" t="s">
        <v>390</v>
      </c>
    </row>
    <row r="66" spans="2:29" x14ac:dyDescent="0.2">
      <c r="B66" s="63" t="s">
        <v>9</v>
      </c>
      <c r="C66" s="25" t="s">
        <v>124</v>
      </c>
      <c r="D66" s="26" t="s">
        <v>377</v>
      </c>
      <c r="E66" s="26" t="s">
        <v>67</v>
      </c>
      <c r="F66" s="389"/>
      <c r="G66" s="389"/>
      <c r="H66" s="389"/>
      <c r="I66" s="389"/>
      <c r="J66" s="389"/>
      <c r="K66" s="389"/>
      <c r="L66" s="389">
        <v>2</v>
      </c>
      <c r="M66" s="389">
        <v>3</v>
      </c>
      <c r="N66" s="389">
        <v>2</v>
      </c>
      <c r="O66" s="389">
        <v>2.5</v>
      </c>
      <c r="P66" s="389">
        <v>4</v>
      </c>
      <c r="Q66" s="389">
        <v>4</v>
      </c>
      <c r="R66" s="389"/>
      <c r="S66" s="389"/>
      <c r="T66" s="389"/>
      <c r="U66" s="389"/>
      <c r="V66" s="389"/>
      <c r="W66" s="389"/>
      <c r="X66" s="389">
        <v>3.5</v>
      </c>
      <c r="Y66" s="389">
        <v>3</v>
      </c>
      <c r="Z66" s="389">
        <v>3</v>
      </c>
      <c r="AA66" s="389">
        <v>3</v>
      </c>
      <c r="AB66" s="389">
        <v>3</v>
      </c>
      <c r="AC66" s="389">
        <v>3</v>
      </c>
    </row>
    <row r="67" spans="2:29" x14ac:dyDescent="0.2">
      <c r="B67" s="63" t="s">
        <v>8</v>
      </c>
      <c r="C67" s="25" t="s">
        <v>124</v>
      </c>
      <c r="D67" s="26"/>
      <c r="E67" s="26" t="s">
        <v>68</v>
      </c>
      <c r="F67" s="389"/>
      <c r="G67" s="389"/>
      <c r="H67" s="389"/>
      <c r="I67" s="389"/>
      <c r="J67" s="389"/>
      <c r="K67" s="389"/>
      <c r="L67" s="389"/>
      <c r="M67" s="389"/>
      <c r="N67" s="389"/>
      <c r="O67" s="389">
        <v>3.5</v>
      </c>
      <c r="P67" s="389"/>
      <c r="Q67" s="389"/>
      <c r="R67" s="389"/>
      <c r="S67" s="389"/>
      <c r="T67" s="389"/>
      <c r="U67" s="389"/>
      <c r="V67" s="389"/>
      <c r="W67" s="389"/>
      <c r="X67" s="389"/>
      <c r="Y67" s="389"/>
      <c r="Z67" s="389"/>
      <c r="AA67" s="389">
        <v>1.5</v>
      </c>
      <c r="AB67" s="389"/>
      <c r="AC67" s="389"/>
    </row>
    <row r="68" spans="2:29" x14ac:dyDescent="0.2">
      <c r="B68" s="63" t="s">
        <v>7</v>
      </c>
      <c r="C68" s="25" t="s">
        <v>124</v>
      </c>
      <c r="D68" s="26"/>
      <c r="E68" s="26" t="s">
        <v>68</v>
      </c>
      <c r="F68" s="389"/>
      <c r="G68" s="389"/>
      <c r="H68" s="389"/>
      <c r="I68" s="389"/>
      <c r="J68" s="389"/>
      <c r="K68" s="389"/>
      <c r="L68" s="389">
        <v>4</v>
      </c>
      <c r="M68" s="389">
        <v>4</v>
      </c>
      <c r="N68" s="389">
        <v>4</v>
      </c>
      <c r="O68" s="389">
        <v>5</v>
      </c>
      <c r="P68" s="389">
        <v>5.5</v>
      </c>
      <c r="Q68" s="389">
        <v>5.5</v>
      </c>
      <c r="R68" s="389"/>
      <c r="S68" s="389"/>
      <c r="T68" s="389"/>
      <c r="U68" s="389"/>
      <c r="V68" s="389"/>
      <c r="W68" s="389"/>
      <c r="X68" s="389">
        <v>4</v>
      </c>
      <c r="Y68" s="389">
        <v>4.5</v>
      </c>
      <c r="Z68" s="389">
        <v>3.5</v>
      </c>
      <c r="AA68" s="389">
        <v>4.5</v>
      </c>
      <c r="AB68" s="389">
        <v>4.5</v>
      </c>
      <c r="AC68" s="389">
        <v>3</v>
      </c>
    </row>
    <row r="69" spans="2:29" x14ac:dyDescent="0.2">
      <c r="B69" s="379" t="s">
        <v>6</v>
      </c>
      <c r="C69" s="380" t="s">
        <v>124</v>
      </c>
      <c r="D69" s="26"/>
      <c r="E69" s="373" t="s">
        <v>69</v>
      </c>
      <c r="F69" s="390"/>
      <c r="G69" s="390"/>
      <c r="H69" s="390"/>
      <c r="I69" s="390"/>
      <c r="J69" s="390"/>
      <c r="K69" s="390"/>
      <c r="L69" s="390">
        <v>4</v>
      </c>
      <c r="M69" s="390">
        <v>4</v>
      </c>
      <c r="N69" s="390">
        <v>4</v>
      </c>
      <c r="O69" s="390">
        <v>3.5</v>
      </c>
      <c r="P69" s="390">
        <v>3.5</v>
      </c>
      <c r="Q69" s="390">
        <v>4</v>
      </c>
      <c r="R69" s="390"/>
      <c r="S69" s="390"/>
      <c r="T69" s="390"/>
      <c r="U69" s="390"/>
      <c r="V69" s="390"/>
      <c r="W69" s="390"/>
      <c r="X69" s="390">
        <v>3.5</v>
      </c>
      <c r="Y69" s="390"/>
      <c r="Z69" s="390"/>
      <c r="AA69" s="390">
        <v>4</v>
      </c>
      <c r="AB69" s="390">
        <v>4</v>
      </c>
      <c r="AC69" s="390">
        <v>3.5</v>
      </c>
    </row>
    <row r="70" spans="2:29" x14ac:dyDescent="0.2">
      <c r="B70" s="63" t="s">
        <v>5</v>
      </c>
      <c r="C70" s="25" t="s">
        <v>124</v>
      </c>
      <c r="D70" s="26" t="s">
        <v>377</v>
      </c>
      <c r="E70" s="26" t="s">
        <v>380</v>
      </c>
      <c r="F70" s="389"/>
      <c r="G70" s="389"/>
      <c r="H70" s="389"/>
      <c r="I70" s="389"/>
      <c r="J70" s="389"/>
      <c r="K70" s="389"/>
      <c r="L70" s="389"/>
      <c r="M70" s="389"/>
      <c r="N70" s="389"/>
      <c r="O70" s="389">
        <v>3.5</v>
      </c>
      <c r="P70" s="389"/>
      <c r="Q70" s="389"/>
      <c r="R70" s="389"/>
      <c r="S70" s="389"/>
      <c r="T70" s="389"/>
      <c r="U70" s="389"/>
      <c r="V70" s="389"/>
      <c r="W70" s="389"/>
      <c r="X70" s="389"/>
      <c r="Y70" s="389"/>
      <c r="Z70" s="389">
        <v>1.5</v>
      </c>
      <c r="AA70" s="389" t="s">
        <v>388</v>
      </c>
      <c r="AB70" s="389"/>
      <c r="AC70" s="389"/>
    </row>
    <row r="71" spans="2:29" ht="15" thickBot="1" x14ac:dyDescent="0.25">
      <c r="B71" s="64" t="s">
        <v>4</v>
      </c>
      <c r="C71" s="44" t="s">
        <v>124</v>
      </c>
      <c r="D71" s="26" t="s">
        <v>377</v>
      </c>
      <c r="E71" s="378" t="s">
        <v>68</v>
      </c>
      <c r="F71" s="391"/>
      <c r="G71" s="391"/>
      <c r="H71" s="391"/>
      <c r="I71" s="391"/>
      <c r="J71" s="391"/>
      <c r="K71" s="391"/>
      <c r="L71" s="391">
        <v>3</v>
      </c>
      <c r="M71" s="391">
        <v>3</v>
      </c>
      <c r="N71" s="391">
        <v>3</v>
      </c>
      <c r="O71" s="391" t="s">
        <v>382</v>
      </c>
      <c r="P71" s="391"/>
      <c r="Q71" s="391" t="s">
        <v>381</v>
      </c>
      <c r="R71" s="391"/>
      <c r="S71" s="391"/>
      <c r="T71" s="391"/>
      <c r="U71" s="391"/>
      <c r="V71" s="391"/>
      <c r="W71" s="391"/>
      <c r="X71" s="391">
        <v>3.5</v>
      </c>
      <c r="Y71" s="391">
        <v>3.5</v>
      </c>
      <c r="Z71" s="391" t="s">
        <v>389</v>
      </c>
      <c r="AA71" s="391" t="s">
        <v>389</v>
      </c>
      <c r="AB71" s="391"/>
      <c r="AC71" s="391"/>
    </row>
    <row r="72" spans="2:29" x14ac:dyDescent="0.2">
      <c r="B72" s="388"/>
      <c r="C72" s="383"/>
      <c r="D72" s="383"/>
      <c r="E72" s="383"/>
      <c r="F72" s="383"/>
      <c r="G72" s="383"/>
      <c r="H72" s="161"/>
      <c r="I72" s="161"/>
      <c r="J72" s="161"/>
      <c r="K72" s="162"/>
      <c r="L72" s="162"/>
      <c r="M72" s="162"/>
      <c r="N72" s="162"/>
      <c r="O72" s="162"/>
      <c r="P72" s="162"/>
      <c r="Q72" s="191"/>
      <c r="R72" s="191"/>
      <c r="S72" s="191"/>
      <c r="T72" s="161"/>
      <c r="U72" s="161"/>
      <c r="V72" s="161"/>
      <c r="W72" s="162"/>
      <c r="X72" s="162"/>
      <c r="Y72" s="162"/>
      <c r="Z72" s="162"/>
      <c r="AA72" s="162"/>
      <c r="AB72" s="162"/>
      <c r="AC72" s="384"/>
    </row>
    <row r="73" spans="2:29" x14ac:dyDescent="0.2">
      <c r="B73" s="412" t="s">
        <v>270</v>
      </c>
      <c r="C73" s="412"/>
      <c r="D73" s="412"/>
      <c r="E73" s="412"/>
      <c r="F73" s="412"/>
      <c r="G73" s="412"/>
      <c r="H73" s="412"/>
      <c r="I73" s="412"/>
      <c r="J73" s="412"/>
      <c r="K73" s="412"/>
      <c r="L73" s="412"/>
      <c r="M73" s="412"/>
      <c r="N73" s="412"/>
      <c r="O73" s="163"/>
      <c r="P73" s="163"/>
      <c r="Q73" s="163"/>
      <c r="R73" s="163"/>
      <c r="S73" s="163"/>
      <c r="T73" s="163"/>
      <c r="U73" s="163"/>
      <c r="V73" s="163"/>
      <c r="W73" s="163"/>
      <c r="X73" s="163"/>
      <c r="Y73" s="163"/>
      <c r="Z73" s="163"/>
      <c r="AA73" s="163"/>
      <c r="AB73" s="163"/>
    </row>
    <row r="74" spans="2:29" x14ac:dyDescent="0.2">
      <c r="B74" s="411" t="s">
        <v>370</v>
      </c>
      <c r="C74" s="411"/>
      <c r="D74" s="411"/>
      <c r="E74" s="411"/>
      <c r="F74" s="411"/>
      <c r="G74" s="411"/>
      <c r="H74" s="411"/>
      <c r="I74" s="411"/>
      <c r="J74" s="411"/>
      <c r="K74" s="411"/>
      <c r="L74" s="411"/>
      <c r="M74" s="411"/>
      <c r="N74" s="411"/>
      <c r="O74" s="154"/>
      <c r="P74" s="154"/>
      <c r="Q74" s="154"/>
      <c r="R74" s="154"/>
      <c r="S74" s="154"/>
      <c r="T74" s="154"/>
      <c r="U74" s="154"/>
      <c r="V74" s="154"/>
      <c r="W74" s="154"/>
      <c r="X74" s="154"/>
      <c r="Y74" s="154"/>
      <c r="Z74" s="154"/>
      <c r="AA74" s="154"/>
      <c r="AB74" s="154"/>
    </row>
    <row r="75" spans="2:29" x14ac:dyDescent="0.2">
      <c r="B75" s="387" t="s">
        <v>371</v>
      </c>
      <c r="C75" s="387"/>
      <c r="D75" s="387"/>
      <c r="E75" s="387"/>
      <c r="F75" s="387"/>
      <c r="G75" s="387"/>
      <c r="H75" s="387"/>
      <c r="I75" s="387"/>
      <c r="J75" s="387"/>
      <c r="K75" s="387"/>
      <c r="L75" s="387"/>
      <c r="M75" s="387"/>
      <c r="N75" s="387"/>
      <c r="O75" s="154"/>
      <c r="P75" s="154"/>
      <c r="Q75" s="154"/>
      <c r="R75" s="154"/>
      <c r="S75" s="154"/>
      <c r="T75" s="154"/>
      <c r="U75" s="154"/>
      <c r="V75" s="154"/>
      <c r="W75" s="154"/>
      <c r="X75" s="154"/>
      <c r="Y75" s="154"/>
      <c r="Z75" s="154"/>
      <c r="AA75" s="154"/>
      <c r="AB75" s="154"/>
    </row>
    <row r="76" spans="2:29" ht="44.45" customHeight="1" thickBot="1" x14ac:dyDescent="0.25">
      <c r="B76" s="409" t="s">
        <v>392</v>
      </c>
      <c r="C76" s="410"/>
      <c r="D76" s="410"/>
      <c r="E76" s="410"/>
      <c r="F76" s="410"/>
      <c r="G76" s="410"/>
      <c r="H76" s="410"/>
      <c r="I76" s="410"/>
      <c r="J76" s="410"/>
      <c r="K76" s="410"/>
      <c r="L76" s="410"/>
      <c r="M76" s="410"/>
      <c r="N76" s="410"/>
      <c r="O76" s="154"/>
      <c r="P76" s="154"/>
      <c r="Q76" s="154"/>
      <c r="R76" s="154"/>
      <c r="S76" s="154"/>
      <c r="T76" s="154"/>
      <c r="U76" s="154"/>
      <c r="V76" s="154"/>
      <c r="W76" s="154"/>
      <c r="X76" s="154"/>
      <c r="Y76" s="154"/>
      <c r="Z76" s="154"/>
      <c r="AA76" s="154"/>
      <c r="AB76" s="154"/>
    </row>
    <row r="77" spans="2:29" ht="15" thickTop="1" x14ac:dyDescent="0.2">
      <c r="B77" s="179"/>
      <c r="C77" s="179"/>
      <c r="D77" s="179"/>
      <c r="E77" s="179"/>
      <c r="F77" s="179"/>
      <c r="G77" s="179"/>
      <c r="H77" s="179"/>
      <c r="I77" s="179"/>
      <c r="J77" s="179"/>
      <c r="K77" s="179"/>
      <c r="L77" s="179"/>
      <c r="M77" s="179"/>
      <c r="N77" s="179"/>
    </row>
  </sheetData>
  <mergeCells count="6">
    <mergeCell ref="B2:H2"/>
    <mergeCell ref="H6:P7"/>
    <mergeCell ref="T6:AB7"/>
    <mergeCell ref="B76:N76"/>
    <mergeCell ref="B74:N74"/>
    <mergeCell ref="B73:N73"/>
  </mergeCells>
  <hyperlinks>
    <hyperlink ref="B3" location="'Data Pack Introduction'!A1" display="Back to Introduction page" xr:uid="{6B9E96AF-E5EC-4C93-8582-74A1EB875111}"/>
  </hyperlinks>
  <pageMargins left="0.7" right="0.7" top="0.75" bottom="0.75" header="0.3" footer="0.3"/>
  <pageSetup paperSize="9" orientation="portrait" r:id="rId1"/>
  <tableParts count="1">
    <tablePart r:id="rId2"/>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E05EF2BDC4E714A84D6E5255E95D1F3" ma:contentTypeVersion="4" ma:contentTypeDescription="Create a new document." ma:contentTypeScope="" ma:versionID="bc028de2079b08a1c34677b75a709595">
  <xsd:schema xmlns:xsd="http://www.w3.org/2001/XMLSchema" xmlns:xs="http://www.w3.org/2001/XMLSchema" xmlns:p="http://schemas.microsoft.com/office/2006/metadata/properties" xmlns:ns2="cbf8f121-2d85-4075-9b61-f54878342d70" xmlns:ns3="6d049d23-f00d-41c7-a335-ca000a36aeb2" targetNamespace="http://schemas.microsoft.com/office/2006/metadata/properties" ma:root="true" ma:fieldsID="907d8e19d34a7cb6c84814e7a65eeec5" ns2:_="" ns3:_="">
    <xsd:import namespace="cbf8f121-2d85-4075-9b61-f54878342d70"/>
    <xsd:import namespace="6d049d23-f00d-41c7-a335-ca000a36aeb2"/>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bf8f121-2d85-4075-9b61-f54878342d7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d049d23-f00d-41c7-a335-ca000a36aeb2"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3E00EAD-D341-4699-839F-0EEBDA5D4FD4}">
  <ds:schemaRefs>
    <ds:schemaRef ds:uri="http://purl.org/dc/elements/1.1/"/>
    <ds:schemaRef ds:uri="http://www.w3.org/XML/1998/namespace"/>
    <ds:schemaRef ds:uri="http://schemas.microsoft.com/office/2006/documentManagement/types"/>
    <ds:schemaRef ds:uri="http://schemas.microsoft.com/office/infopath/2007/PartnerControls"/>
    <ds:schemaRef ds:uri="http://schemas.microsoft.com/office/2006/metadata/properties"/>
    <ds:schemaRef ds:uri="http://purl.org/dc/terms/"/>
    <ds:schemaRef ds:uri="cbf8f121-2d85-4075-9b61-f54878342d70"/>
    <ds:schemaRef ds:uri="http://schemas.openxmlformats.org/package/2006/metadata/core-properties"/>
    <ds:schemaRef ds:uri="6d049d23-f00d-41c7-a335-ca000a36aeb2"/>
    <ds:schemaRef ds:uri="http://purl.org/dc/dcmitype/"/>
  </ds:schemaRefs>
</ds:datastoreItem>
</file>

<file path=customXml/itemProps2.xml><?xml version="1.0" encoding="utf-8"?>
<ds:datastoreItem xmlns:ds="http://schemas.openxmlformats.org/officeDocument/2006/customXml" ds:itemID="{30219D98-6653-44D5-8F85-E646155ADC06}">
  <ds:schemaRefs>
    <ds:schemaRef ds:uri="http://schemas.microsoft.com/sharepoint/v3/contenttype/forms"/>
  </ds:schemaRefs>
</ds:datastoreItem>
</file>

<file path=customXml/itemProps3.xml><?xml version="1.0" encoding="utf-8"?>
<ds:datastoreItem xmlns:ds="http://schemas.openxmlformats.org/officeDocument/2006/customXml" ds:itemID="{2566FE6A-CF3D-438D-94E2-4E13E22C28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bf8f121-2d85-4075-9b61-f54878342d70"/>
    <ds:schemaRef ds:uri="6d049d23-f00d-41c7-a335-ca000a36aeb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3</vt:i4>
      </vt:variant>
    </vt:vector>
  </HeadingPairs>
  <TitlesOfParts>
    <vt:vector size="14" baseType="lpstr">
      <vt:lpstr>Data Pack Introduction</vt:lpstr>
      <vt:lpstr> Summary Data </vt:lpstr>
      <vt:lpstr>Summary Charts</vt:lpstr>
      <vt:lpstr>Asset Absolute Performance</vt:lpstr>
      <vt:lpstr>Emissions Intensity</vt:lpstr>
      <vt:lpstr>Energy Intensity</vt:lpstr>
      <vt:lpstr>Water Intensity</vt:lpstr>
      <vt:lpstr>Materials Recycled</vt:lpstr>
      <vt:lpstr>NABERS</vt:lpstr>
      <vt:lpstr>Green Star</vt:lpstr>
      <vt:lpstr>Explanatory Notes</vt:lpstr>
      <vt:lpstr>Energy_Emissions_Performance</vt:lpstr>
      <vt:lpstr>Energy_Intensity__MJ___m2</vt:lpstr>
      <vt:lpstr>Environmental_Performance_Data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 Ford</dc:creator>
  <cp:lastModifiedBy>Yuli Candiago</cp:lastModifiedBy>
  <cp:lastPrinted>2017-03-27T03:56:41Z</cp:lastPrinted>
  <dcterms:created xsi:type="dcterms:W3CDTF">2016-01-21T10:57:43Z</dcterms:created>
  <dcterms:modified xsi:type="dcterms:W3CDTF">2018-10-12T07:03:07Z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0x0101004E05EF2BDC4E714A84D6E5255E95D1F3</vt:lpwstr>
  </property>
</Properties>
</file>